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PC 2017" sheetId="1" r:id="rId1"/>
    <sheet name="Cumplimiento Calagua 2017" sheetId="2" r:id="rId2"/>
  </sheets>
  <definedNames/>
  <calcPr fullCalcOnLoad="1"/>
</workbook>
</file>

<file path=xl/sharedStrings.xml><?xml version="1.0" encoding="utf-8"?>
<sst xmlns="http://schemas.openxmlformats.org/spreadsheetml/2006/main" count="66" uniqueCount="37">
  <si>
    <t xml:space="preserve">RESULTADO DE LOS ANALISIS DE CALIDAD DEL AGUA REALIZADOS </t>
  </si>
  <si>
    <t>P   A   R   A   M   E   T   R   O</t>
  </si>
  <si>
    <t>Fecha</t>
  </si>
  <si>
    <t>Turbiedad (UNT)</t>
  </si>
  <si>
    <t>Cloro Libre Residual (mg/l)</t>
  </si>
  <si>
    <t>Coliformes Fecales (UFC)</t>
  </si>
  <si>
    <t>Coliformes Totales (UFC)</t>
  </si>
  <si>
    <t>Valor Recomendado</t>
  </si>
  <si>
    <t>Valor Máximo Admisible</t>
  </si>
  <si>
    <t>Dentro de norma</t>
  </si>
  <si>
    <t>Fuera de norma</t>
  </si>
  <si>
    <t>0.50 a 1.0</t>
  </si>
  <si>
    <t>11/30/2017</t>
  </si>
  <si>
    <t>Resumen Resultado de Análisis de Control de Calidad del Agua Potable</t>
  </si>
  <si>
    <t>Turbiedad</t>
  </si>
  <si>
    <t>Cloro Libre Residual</t>
  </si>
  <si>
    <t>Coliformes Fecales</t>
  </si>
  <si>
    <t>Coliformes Totales</t>
  </si>
  <si>
    <t xml:space="preserve"># de muestras obligatorias según NTN-CALAGUA </t>
  </si>
  <si>
    <t># de muestras analizadas</t>
  </si>
  <si>
    <t>D.N.</t>
  </si>
  <si>
    <t>F.N.</t>
  </si>
  <si>
    <t>Anual</t>
  </si>
  <si>
    <t>Semestral</t>
  </si>
  <si>
    <t>Mensual</t>
  </si>
  <si>
    <t>Desglose del Indicador de Calidad del Agua Potable</t>
  </si>
  <si>
    <t>Porcentaje de Cumplimiento Normativo (%)</t>
  </si>
  <si>
    <t>Prestador</t>
  </si>
  <si>
    <t xml:space="preserve">Cumplimiento Total </t>
  </si>
  <si>
    <t>Bacteriología</t>
  </si>
  <si>
    <t>%</t>
  </si>
  <si>
    <t>Muestreo</t>
  </si>
  <si>
    <t>Calidad</t>
  </si>
  <si>
    <t>Aguas de Puerto Cortés</t>
  </si>
  <si>
    <t xml:space="preserve">           ING. SARA CANALES</t>
  </si>
  <si>
    <t xml:space="preserve">JEFE DE CONTROL DE CALIDAD </t>
  </si>
  <si>
    <t xml:space="preserve">    AGUAS DE PUERTO CORTES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</si>
</sst>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YY"/>
    <numFmt numFmtId="167" formatCode="0.0%"/>
    <numFmt numFmtId="168" formatCode="0%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4" fontId="4" fillId="0" borderId="4" xfId="20" applyFont="1" applyBorder="1" applyAlignment="1">
      <alignment horizontal="center"/>
      <protection/>
    </xf>
    <xf numFmtId="164" fontId="3" fillId="0" borderId="3" xfId="20" applyFont="1" applyBorder="1" applyAlignment="1">
      <alignment horizontal="center"/>
      <protection/>
    </xf>
    <xf numFmtId="164" fontId="5" fillId="0" borderId="4" xfId="20" applyFont="1" applyBorder="1" applyAlignment="1">
      <alignment horizontal="center"/>
      <protection/>
    </xf>
    <xf numFmtId="164" fontId="5" fillId="0" borderId="5" xfId="20" applyFont="1" applyBorder="1" applyAlignment="1">
      <alignment horizontal="center"/>
      <protection/>
    </xf>
    <xf numFmtId="164" fontId="3" fillId="0" borderId="6" xfId="20" applyFont="1" applyBorder="1" applyAlignment="1">
      <alignment horizontal="center" wrapText="1"/>
      <protection/>
    </xf>
    <xf numFmtId="164" fontId="3" fillId="0" borderId="7" xfId="20" applyFont="1" applyBorder="1" applyAlignment="1">
      <alignment horizontal="center" wrapText="1"/>
      <protection/>
    </xf>
    <xf numFmtId="164" fontId="3" fillId="0" borderId="8" xfId="20" applyFont="1" applyBorder="1" applyAlignment="1">
      <alignment horizontal="center" wrapText="1"/>
      <protection/>
    </xf>
    <xf numFmtId="164" fontId="3" fillId="0" borderId="9" xfId="20" applyFont="1" applyBorder="1" applyAlignment="1">
      <alignment horizontal="center" wrapText="1"/>
      <protection/>
    </xf>
    <xf numFmtId="164" fontId="2" fillId="0" borderId="10" xfId="20" applyFont="1" applyBorder="1" applyAlignment="1">
      <alignment horizontal="center"/>
      <protection/>
    </xf>
    <xf numFmtId="164" fontId="4" fillId="0" borderId="11" xfId="20" applyFont="1" applyBorder="1" applyAlignment="1">
      <alignment horizontal="center"/>
      <protection/>
    </xf>
    <xf numFmtId="164" fontId="4" fillId="0" borderId="12" xfId="20" applyFont="1" applyBorder="1" applyAlignment="1">
      <alignment horizontal="center"/>
      <protection/>
    </xf>
    <xf numFmtId="164" fontId="3" fillId="0" borderId="13" xfId="20" applyFont="1" applyBorder="1" applyAlignment="1">
      <alignment horizontal="center"/>
      <protection/>
    </xf>
    <xf numFmtId="164" fontId="3" fillId="0" borderId="14" xfId="20" applyFont="1" applyBorder="1" applyAlignment="1">
      <alignment horizontal="center"/>
      <protection/>
    </xf>
    <xf numFmtId="164" fontId="3" fillId="0" borderId="12" xfId="20" applyFont="1" applyBorder="1" applyAlignment="1">
      <alignment horizontal="center"/>
      <protection/>
    </xf>
    <xf numFmtId="166" fontId="6" fillId="0" borderId="15" xfId="20" applyNumberFormat="1" applyFont="1" applyBorder="1" applyAlignment="1">
      <alignment horizontal="center"/>
      <protection/>
    </xf>
    <xf numFmtId="164" fontId="6" fillId="0" borderId="16" xfId="20" applyFont="1" applyBorder="1" applyAlignment="1">
      <alignment horizontal="center"/>
      <protection/>
    </xf>
    <xf numFmtId="164" fontId="6" fillId="0" borderId="17" xfId="20" applyFont="1" applyBorder="1" applyAlignment="1">
      <alignment horizontal="center"/>
      <protection/>
    </xf>
    <xf numFmtId="164" fontId="6" fillId="0" borderId="18" xfId="20" applyFont="1" applyBorder="1" applyAlignment="1">
      <alignment horizontal="center"/>
      <protection/>
    </xf>
    <xf numFmtId="164" fontId="6" fillId="0" borderId="19" xfId="20" applyFont="1" applyBorder="1" applyAlignment="1">
      <alignment horizontal="center"/>
      <protection/>
    </xf>
    <xf numFmtId="164" fontId="6" fillId="0" borderId="20" xfId="20" applyFont="1" applyBorder="1" applyAlignment="1">
      <alignment horizontal="center"/>
      <protection/>
    </xf>
    <xf numFmtId="164" fontId="6" fillId="0" borderId="21" xfId="20" applyFont="1" applyBorder="1" applyAlignment="1">
      <alignment horizontal="center"/>
      <protection/>
    </xf>
    <xf numFmtId="164" fontId="6" fillId="0" borderId="22" xfId="20" applyFont="1" applyBorder="1" applyAlignment="1">
      <alignment horizontal="center"/>
      <protection/>
    </xf>
    <xf numFmtId="164" fontId="6" fillId="2" borderId="21" xfId="20" applyFont="1" applyFill="1" applyBorder="1" applyAlignment="1">
      <alignment horizontal="center"/>
      <protection/>
    </xf>
    <xf numFmtId="164" fontId="6" fillId="2" borderId="19" xfId="20" applyFont="1" applyFill="1" applyBorder="1" applyAlignment="1">
      <alignment horizontal="center"/>
      <protection/>
    </xf>
    <xf numFmtId="164" fontId="6" fillId="2" borderId="20" xfId="20" applyFont="1" applyFill="1" applyBorder="1" applyAlignment="1">
      <alignment horizontal="center"/>
      <protection/>
    </xf>
    <xf numFmtId="164" fontId="6" fillId="2" borderId="6" xfId="20" applyFont="1" applyFill="1" applyBorder="1" applyAlignment="1">
      <alignment horizontal="center"/>
      <protection/>
    </xf>
    <xf numFmtId="164" fontId="6" fillId="0" borderId="6" xfId="20" applyFont="1" applyBorder="1" applyAlignment="1">
      <alignment horizontal="center"/>
      <protection/>
    </xf>
    <xf numFmtId="164" fontId="7" fillId="2" borderId="21" xfId="20" applyNumberFormat="1" applyFont="1" applyFill="1" applyBorder="1" applyAlignment="1">
      <alignment horizontal="center"/>
      <protection/>
    </xf>
    <xf numFmtId="164" fontId="7" fillId="2" borderId="19" xfId="20" applyFont="1" applyFill="1" applyBorder="1" applyAlignment="1">
      <alignment horizontal="center"/>
      <protection/>
    </xf>
    <xf numFmtId="164" fontId="8" fillId="2" borderId="20" xfId="20" applyFont="1" applyFill="1" applyBorder="1" applyAlignment="1">
      <alignment horizontal="center"/>
      <protection/>
    </xf>
    <xf numFmtId="164" fontId="7" fillId="2" borderId="21" xfId="20" applyFont="1" applyFill="1" applyBorder="1" applyAlignment="1">
      <alignment horizontal="center"/>
      <protection/>
    </xf>
    <xf numFmtId="164" fontId="7" fillId="2" borderId="20" xfId="20" applyFont="1" applyFill="1" applyBorder="1" applyAlignment="1">
      <alignment horizontal="center"/>
      <protection/>
    </xf>
    <xf numFmtId="164" fontId="6" fillId="2" borderId="23" xfId="20" applyFont="1" applyFill="1" applyBorder="1" applyAlignment="1">
      <alignment horizontal="center"/>
      <protection/>
    </xf>
    <xf numFmtId="164" fontId="6" fillId="0" borderId="19" xfId="20" applyFont="1" applyBorder="1" applyAlignment="1">
      <alignment horizontal="center" wrapText="1"/>
      <protection/>
    </xf>
    <xf numFmtId="164" fontId="6" fillId="0" borderId="24" xfId="20" applyFont="1" applyBorder="1" applyAlignment="1">
      <alignment horizontal="center"/>
      <protection/>
    </xf>
    <xf numFmtId="164" fontId="6" fillId="0" borderId="25" xfId="20" applyFont="1" applyBorder="1" applyAlignment="1">
      <alignment horizontal="center"/>
      <protection/>
    </xf>
    <xf numFmtId="164" fontId="6" fillId="0" borderId="26" xfId="20" applyFont="1" applyBorder="1" applyAlignment="1">
      <alignment horizontal="center"/>
      <protection/>
    </xf>
    <xf numFmtId="164" fontId="5" fillId="3" borderId="27" xfId="20" applyFont="1" applyFill="1" applyBorder="1" applyAlignment="1">
      <alignment horizontal="center"/>
      <protection/>
    </xf>
    <xf numFmtId="164" fontId="5" fillId="3" borderId="28" xfId="20" applyFont="1" applyFill="1" applyBorder="1" applyAlignment="1">
      <alignment horizontal="center"/>
      <protection/>
    </xf>
    <xf numFmtId="164" fontId="5" fillId="3" borderId="29" xfId="20" applyFont="1" applyFill="1" applyBorder="1" applyAlignment="1">
      <alignment horizontal="center"/>
      <protection/>
    </xf>
    <xf numFmtId="164" fontId="5" fillId="3" borderId="30" xfId="20" applyFont="1" applyFill="1" applyBorder="1" applyAlignment="1">
      <alignment horizontal="center"/>
      <protection/>
    </xf>
    <xf numFmtId="164" fontId="5" fillId="3" borderId="31" xfId="20" applyFont="1" applyFill="1" applyBorder="1" applyAlignment="1">
      <alignment horizontal="center"/>
      <protection/>
    </xf>
    <xf numFmtId="164" fontId="9" fillId="0" borderId="0" xfId="20" applyFont="1" applyBorder="1" applyAlignment="1">
      <alignment horizontal="center"/>
      <protection/>
    </xf>
    <xf numFmtId="164" fontId="3" fillId="0" borderId="32" xfId="20" applyFont="1" applyBorder="1" applyAlignment="1">
      <alignment horizontal="center"/>
      <protection/>
    </xf>
    <xf numFmtId="164" fontId="3" fillId="0" borderId="5" xfId="20" applyFont="1" applyBorder="1" applyAlignment="1">
      <alignment horizontal="center"/>
      <protection/>
    </xf>
    <xf numFmtId="164" fontId="2" fillId="4" borderId="33" xfId="20" applyFont="1" applyFill="1" applyBorder="1" applyAlignment="1">
      <alignment horizontal="center" wrapText="1"/>
      <protection/>
    </xf>
    <xf numFmtId="164" fontId="2" fillId="4" borderId="34" xfId="20" applyFont="1" applyFill="1" applyBorder="1" applyAlignment="1">
      <alignment horizontal="center" wrapText="1"/>
      <protection/>
    </xf>
    <xf numFmtId="164" fontId="2" fillId="4" borderId="35" xfId="20" applyFont="1" applyFill="1" applyBorder="1" applyAlignment="1">
      <alignment horizontal="center" wrapText="1"/>
      <protection/>
    </xf>
    <xf numFmtId="164" fontId="2" fillId="0" borderId="21" xfId="20" applyFont="1" applyBorder="1" applyAlignment="1">
      <alignment horizontal="center" wrapText="1"/>
      <protection/>
    </xf>
    <xf numFmtId="164" fontId="2" fillId="0" borderId="19" xfId="20" applyFont="1" applyBorder="1" applyAlignment="1">
      <alignment horizontal="center"/>
      <protection/>
    </xf>
    <xf numFmtId="164" fontId="2" fillId="0" borderId="15" xfId="20" applyFont="1" applyBorder="1" applyAlignment="1">
      <alignment horizontal="center"/>
      <protection/>
    </xf>
    <xf numFmtId="164" fontId="2" fillId="0" borderId="20" xfId="20" applyFont="1" applyBorder="1" applyAlignment="1">
      <alignment horizontal="center"/>
      <protection/>
    </xf>
    <xf numFmtId="164" fontId="2" fillId="4" borderId="17" xfId="20" applyFont="1" applyFill="1" applyBorder="1" applyAlignment="1">
      <alignment horizontal="center"/>
      <protection/>
    </xf>
    <xf numFmtId="164" fontId="2" fillId="4" borderId="26" xfId="20" applyFont="1" applyFill="1" applyBorder="1" applyAlignment="1">
      <alignment horizontal="center"/>
      <protection/>
    </xf>
    <xf numFmtId="164" fontId="2" fillId="4" borderId="18" xfId="20" applyFont="1" applyFill="1" applyBorder="1" applyAlignment="1">
      <alignment horizontal="center"/>
      <protection/>
    </xf>
    <xf numFmtId="164" fontId="2" fillId="0" borderId="36" xfId="20" applyFont="1" applyBorder="1" applyAlignment="1">
      <alignment horizontal="center"/>
      <protection/>
    </xf>
    <xf numFmtId="164" fontId="2" fillId="0" borderId="37" xfId="20" applyFont="1" applyBorder="1" applyAlignment="1">
      <alignment horizontal="center"/>
      <protection/>
    </xf>
    <xf numFmtId="164" fontId="2" fillId="0" borderId="38" xfId="20" applyFont="1" applyBorder="1" applyAlignment="1">
      <alignment horizontal="center"/>
      <protection/>
    </xf>
    <xf numFmtId="164" fontId="2" fillId="0" borderId="39" xfId="20" applyFont="1" applyBorder="1" applyAlignment="1">
      <alignment horizontal="center"/>
      <protection/>
    </xf>
    <xf numFmtId="164" fontId="2" fillId="0" borderId="40" xfId="20" applyFont="1" applyBorder="1" applyAlignment="1">
      <alignment horizontal="center"/>
      <protection/>
    </xf>
    <xf numFmtId="164" fontId="10" fillId="0" borderId="0" xfId="20" applyFont="1" applyBorder="1" applyAlignment="1">
      <alignment horizontal="center"/>
      <protection/>
    </xf>
    <xf numFmtId="164" fontId="2" fillId="0" borderId="41" xfId="20" applyFont="1" applyBorder="1">
      <alignment/>
      <protection/>
    </xf>
    <xf numFmtId="164" fontId="2" fillId="0" borderId="35" xfId="20" applyFont="1" applyBorder="1">
      <alignment/>
      <protection/>
    </xf>
    <xf numFmtId="164" fontId="3" fillId="0" borderId="42" xfId="20" applyFont="1" applyBorder="1" applyAlignment="1">
      <alignment horizontal="center"/>
      <protection/>
    </xf>
    <xf numFmtId="164" fontId="3" fillId="0" borderId="43" xfId="20" applyFont="1" applyBorder="1">
      <alignment/>
      <protection/>
    </xf>
    <xf numFmtId="164" fontId="3" fillId="0" borderId="25" xfId="20" applyFont="1" applyBorder="1" applyAlignment="1">
      <alignment horizontal="center" wrapText="1"/>
      <protection/>
    </xf>
    <xf numFmtId="164" fontId="3" fillId="0" borderId="44" xfId="20" applyFont="1" applyBorder="1" applyAlignment="1">
      <alignment horizontal="center"/>
      <protection/>
    </xf>
    <xf numFmtId="164" fontId="3" fillId="0" borderId="19" xfId="20" applyFont="1" applyBorder="1" applyAlignment="1">
      <alignment horizontal="center"/>
      <protection/>
    </xf>
    <xf numFmtId="164" fontId="3" fillId="0" borderId="20" xfId="20" applyFont="1" applyBorder="1" applyAlignment="1">
      <alignment horizontal="center"/>
      <protection/>
    </xf>
    <xf numFmtId="164" fontId="3" fillId="0" borderId="11" xfId="20" applyFont="1" applyBorder="1">
      <alignment/>
      <protection/>
    </xf>
    <xf numFmtId="164" fontId="3" fillId="0" borderId="40" xfId="20" applyFont="1" applyBorder="1" applyAlignment="1">
      <alignment horizontal="center"/>
      <protection/>
    </xf>
    <xf numFmtId="164" fontId="3" fillId="0" borderId="37" xfId="20" applyFont="1" applyBorder="1" applyAlignment="1">
      <alignment horizontal="center"/>
      <protection/>
    </xf>
    <xf numFmtId="164" fontId="3" fillId="0" borderId="39" xfId="20" applyFont="1" applyBorder="1" applyAlignment="1">
      <alignment horizontal="center"/>
      <protection/>
    </xf>
    <xf numFmtId="164" fontId="2" fillId="0" borderId="11" xfId="20" applyFont="1" applyBorder="1" applyAlignment="1">
      <alignment wrapText="1"/>
      <protection/>
    </xf>
    <xf numFmtId="167" fontId="2" fillId="0" borderId="14" xfId="20" applyNumberFormat="1" applyFont="1" applyBorder="1" applyAlignment="1">
      <alignment horizontal="center"/>
      <protection/>
    </xf>
    <xf numFmtId="167" fontId="2" fillId="0" borderId="45" xfId="20" applyNumberFormat="1" applyFont="1" applyBorder="1" applyAlignment="1">
      <alignment horizontal="center"/>
      <protection/>
    </xf>
    <xf numFmtId="168" fontId="2" fillId="0" borderId="12" xfId="20" applyNumberFormat="1" applyFont="1" applyBorder="1" applyAlignment="1">
      <alignment horizontal="center"/>
      <protection/>
    </xf>
    <xf numFmtId="168" fontId="2" fillId="0" borderId="14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15"/>
  <sheetViews>
    <sheetView workbookViewId="0" topLeftCell="A1">
      <selection activeCell="E103" sqref="E103"/>
    </sheetView>
  </sheetViews>
  <sheetFormatPr defaultColWidth="9.140625" defaultRowHeight="12.75"/>
  <cols>
    <col min="1" max="1" width="13.00390625" style="1" customWidth="1"/>
    <col min="2" max="16384" width="8.7109375" style="1" customWidth="1"/>
  </cols>
  <sheetData>
    <row r="2" spans="1:17" ht="12.75">
      <c r="A2" s="2"/>
      <c r="B2" s="3"/>
      <c r="C2" s="3"/>
      <c r="D2" s="2"/>
      <c r="E2" s="2"/>
      <c r="F2" s="3"/>
      <c r="G2" s="3"/>
      <c r="H2" s="2"/>
      <c r="I2" s="2"/>
      <c r="J2" s="3"/>
      <c r="K2" s="3"/>
      <c r="L2" s="2"/>
      <c r="M2" s="2"/>
      <c r="N2" s="3"/>
      <c r="O2" s="3"/>
      <c r="P2" s="2"/>
      <c r="Q2" s="2"/>
    </row>
    <row r="3" spans="1:17" ht="12.75">
      <c r="A3" s="4"/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6"/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8" t="s">
        <v>2</v>
      </c>
      <c r="B5" s="9" t="s">
        <v>3</v>
      </c>
      <c r="C5" s="9"/>
      <c r="D5" s="9"/>
      <c r="E5" s="9"/>
      <c r="F5" s="10" t="s">
        <v>4</v>
      </c>
      <c r="G5" s="10"/>
      <c r="H5" s="10"/>
      <c r="I5" s="10"/>
      <c r="J5" s="10" t="s">
        <v>5</v>
      </c>
      <c r="K5" s="10"/>
      <c r="L5" s="10"/>
      <c r="M5" s="10"/>
      <c r="N5" s="10" t="s">
        <v>6</v>
      </c>
      <c r="O5" s="10"/>
      <c r="P5" s="10"/>
      <c r="Q5" s="10"/>
    </row>
    <row r="6" spans="1:17" ht="12.75">
      <c r="A6" s="6"/>
      <c r="B6" s="11" t="s">
        <v>7</v>
      </c>
      <c r="C6" s="12" t="s">
        <v>8</v>
      </c>
      <c r="D6" s="13" t="s">
        <v>9</v>
      </c>
      <c r="E6" s="14" t="s">
        <v>10</v>
      </c>
      <c r="F6" s="11" t="s">
        <v>7</v>
      </c>
      <c r="G6" s="12" t="s">
        <v>8</v>
      </c>
      <c r="H6" s="12" t="s">
        <v>9</v>
      </c>
      <c r="I6" s="14" t="s">
        <v>10</v>
      </c>
      <c r="J6" s="11" t="s">
        <v>7</v>
      </c>
      <c r="K6" s="12" t="s">
        <v>8</v>
      </c>
      <c r="L6" s="12" t="s">
        <v>9</v>
      </c>
      <c r="M6" s="14" t="s">
        <v>10</v>
      </c>
      <c r="N6" s="11" t="s">
        <v>7</v>
      </c>
      <c r="O6" s="12" t="s">
        <v>8</v>
      </c>
      <c r="P6" s="12" t="s">
        <v>9</v>
      </c>
      <c r="Q6" s="14" t="s">
        <v>10</v>
      </c>
    </row>
    <row r="7" spans="1:17" ht="12.75">
      <c r="A7" s="15"/>
      <c r="B7" s="16">
        <v>1</v>
      </c>
      <c r="C7" s="17">
        <v>5</v>
      </c>
      <c r="D7" s="18"/>
      <c r="E7" s="19"/>
      <c r="F7" s="16" t="s">
        <v>11</v>
      </c>
      <c r="G7" s="17">
        <v>5</v>
      </c>
      <c r="H7" s="20"/>
      <c r="I7" s="19"/>
      <c r="J7" s="16">
        <v>0</v>
      </c>
      <c r="K7" s="17">
        <v>0</v>
      </c>
      <c r="L7" s="20"/>
      <c r="M7" s="19"/>
      <c r="N7" s="16">
        <v>0</v>
      </c>
      <c r="O7" s="17">
        <v>3</v>
      </c>
      <c r="P7" s="20"/>
      <c r="Q7" s="19"/>
    </row>
    <row r="8" spans="1:17" ht="12.75">
      <c r="A8" s="21">
        <v>42739</v>
      </c>
      <c r="B8" s="22">
        <v>0.5700000000000001</v>
      </c>
      <c r="C8" s="22"/>
      <c r="D8" s="23">
        <v>1</v>
      </c>
      <c r="E8" s="24"/>
      <c r="F8" s="22">
        <v>1.6</v>
      </c>
      <c r="G8" s="22"/>
      <c r="H8" s="23">
        <v>1</v>
      </c>
      <c r="I8" s="24"/>
      <c r="J8" s="22">
        <v>0</v>
      </c>
      <c r="K8" s="22"/>
      <c r="L8" s="23">
        <v>1</v>
      </c>
      <c r="M8" s="24"/>
      <c r="N8" s="22">
        <v>0</v>
      </c>
      <c r="O8" s="22"/>
      <c r="P8" s="23">
        <v>1</v>
      </c>
      <c r="Q8" s="24"/>
    </row>
    <row r="9" spans="1:17" ht="12.75">
      <c r="A9" s="21">
        <v>42740</v>
      </c>
      <c r="B9" s="22">
        <v>0.78</v>
      </c>
      <c r="C9" s="22"/>
      <c r="D9" s="25">
        <v>1</v>
      </c>
      <c r="E9" s="26"/>
      <c r="F9" s="27">
        <v>1</v>
      </c>
      <c r="G9" s="27"/>
      <c r="H9" s="28">
        <v>1</v>
      </c>
      <c r="I9" s="26"/>
      <c r="J9" s="27">
        <v>0</v>
      </c>
      <c r="K9" s="27"/>
      <c r="L9" s="28">
        <v>1</v>
      </c>
      <c r="M9" s="26"/>
      <c r="N9" s="27">
        <v>0</v>
      </c>
      <c r="O9" s="27"/>
      <c r="P9" s="28">
        <v>1</v>
      </c>
      <c r="Q9" s="26"/>
    </row>
    <row r="10" spans="1:17" ht="12.75">
      <c r="A10" s="21">
        <v>42744</v>
      </c>
      <c r="B10" s="27">
        <v>1.85</v>
      </c>
      <c r="C10" s="27"/>
      <c r="D10" s="25">
        <v>1</v>
      </c>
      <c r="E10" s="26"/>
      <c r="F10" s="29">
        <v>2</v>
      </c>
      <c r="G10" s="29"/>
      <c r="H10" s="25">
        <v>1</v>
      </c>
      <c r="I10" s="26"/>
      <c r="J10" s="27">
        <v>0</v>
      </c>
      <c r="K10" s="27"/>
      <c r="L10" s="25">
        <v>1</v>
      </c>
      <c r="M10" s="26"/>
      <c r="N10" s="27">
        <v>0</v>
      </c>
      <c r="O10" s="27"/>
      <c r="P10" s="25">
        <v>1</v>
      </c>
      <c r="Q10" s="26"/>
    </row>
    <row r="11" spans="1:17" ht="12.75">
      <c r="A11" s="21">
        <v>42747</v>
      </c>
      <c r="B11" s="27">
        <v>0.94</v>
      </c>
      <c r="C11" s="27"/>
      <c r="D11" s="25">
        <v>1</v>
      </c>
      <c r="E11" s="26"/>
      <c r="F11" s="27">
        <v>1.5</v>
      </c>
      <c r="G11" s="27"/>
      <c r="H11" s="25">
        <v>1</v>
      </c>
      <c r="I11" s="26"/>
      <c r="J11" s="27">
        <v>0</v>
      </c>
      <c r="K11" s="27"/>
      <c r="L11" s="25">
        <v>1</v>
      </c>
      <c r="M11" s="26"/>
      <c r="N11" s="27">
        <v>0</v>
      </c>
      <c r="O11" s="27"/>
      <c r="P11" s="25">
        <v>1</v>
      </c>
      <c r="Q11" s="26"/>
    </row>
    <row r="12" spans="1:17" ht="12.75">
      <c r="A12" s="21">
        <v>42751</v>
      </c>
      <c r="B12" s="27">
        <v>3.2</v>
      </c>
      <c r="C12" s="27"/>
      <c r="D12" s="25">
        <v>1</v>
      </c>
      <c r="E12" s="26"/>
      <c r="F12" s="27">
        <v>2</v>
      </c>
      <c r="G12" s="27"/>
      <c r="H12" s="25">
        <v>1</v>
      </c>
      <c r="I12" s="26"/>
      <c r="J12" s="27">
        <v>0</v>
      </c>
      <c r="K12" s="27"/>
      <c r="L12" s="25">
        <v>1</v>
      </c>
      <c r="M12" s="26"/>
      <c r="N12" s="27">
        <v>0</v>
      </c>
      <c r="O12" s="27"/>
      <c r="P12" s="25">
        <v>1</v>
      </c>
      <c r="Q12" s="26"/>
    </row>
    <row r="13" spans="1:17" ht="12.75">
      <c r="A13" s="21">
        <v>42754</v>
      </c>
      <c r="B13" s="27">
        <v>0.38</v>
      </c>
      <c r="C13" s="27"/>
      <c r="D13" s="25">
        <v>1</v>
      </c>
      <c r="E13" s="26"/>
      <c r="F13" s="27">
        <v>1.8</v>
      </c>
      <c r="G13" s="27"/>
      <c r="H13" s="25">
        <v>1</v>
      </c>
      <c r="I13" s="26"/>
      <c r="J13" s="27">
        <v>0</v>
      </c>
      <c r="K13" s="27"/>
      <c r="L13" s="25">
        <v>1</v>
      </c>
      <c r="M13" s="26"/>
      <c r="N13" s="27">
        <v>0</v>
      </c>
      <c r="O13" s="27"/>
      <c r="P13" s="25">
        <v>1</v>
      </c>
      <c r="Q13" s="26"/>
    </row>
    <row r="14" spans="1:17" ht="12.75">
      <c r="A14" s="21">
        <v>42760</v>
      </c>
      <c r="B14" s="27">
        <v>0.62</v>
      </c>
      <c r="C14" s="27"/>
      <c r="D14" s="25">
        <v>1</v>
      </c>
      <c r="E14" s="26"/>
      <c r="F14" s="29">
        <v>1.6</v>
      </c>
      <c r="G14" s="29"/>
      <c r="H14" s="25">
        <v>1</v>
      </c>
      <c r="I14" s="26"/>
      <c r="J14" s="27">
        <v>0</v>
      </c>
      <c r="K14" s="27"/>
      <c r="L14" s="25">
        <v>1</v>
      </c>
      <c r="M14" s="26"/>
      <c r="N14" s="27">
        <v>0</v>
      </c>
      <c r="O14" s="27"/>
      <c r="P14" s="25">
        <v>1</v>
      </c>
      <c r="Q14" s="26"/>
    </row>
    <row r="15" spans="1:17" ht="12.75">
      <c r="A15" s="21">
        <v>42773</v>
      </c>
      <c r="B15" s="27">
        <v>0.7</v>
      </c>
      <c r="C15" s="27"/>
      <c r="D15" s="25">
        <v>1</v>
      </c>
      <c r="E15" s="26"/>
      <c r="F15" s="29">
        <v>1</v>
      </c>
      <c r="G15" s="29"/>
      <c r="H15" s="25">
        <v>1</v>
      </c>
      <c r="I15" s="26"/>
      <c r="J15" s="27">
        <v>0</v>
      </c>
      <c r="K15" s="27"/>
      <c r="L15" s="25">
        <v>1</v>
      </c>
      <c r="M15" s="26"/>
      <c r="N15" s="27">
        <v>0</v>
      </c>
      <c r="O15" s="27"/>
      <c r="P15" s="25">
        <v>1</v>
      </c>
      <c r="Q15" s="26"/>
    </row>
    <row r="16" spans="1:17" ht="12.75">
      <c r="A16" s="21">
        <v>42786</v>
      </c>
      <c r="B16" s="27">
        <v>0.42</v>
      </c>
      <c r="C16" s="27"/>
      <c r="D16" s="25">
        <v>1</v>
      </c>
      <c r="E16" s="26"/>
      <c r="F16" s="29">
        <v>1.3</v>
      </c>
      <c r="G16" s="29"/>
      <c r="H16" s="25">
        <v>1</v>
      </c>
      <c r="I16" s="26"/>
      <c r="J16" s="27">
        <v>0</v>
      </c>
      <c r="K16" s="27"/>
      <c r="L16" s="25">
        <v>1</v>
      </c>
      <c r="M16" s="26"/>
      <c r="N16" s="27">
        <v>0</v>
      </c>
      <c r="O16" s="27"/>
      <c r="P16" s="25">
        <v>1</v>
      </c>
      <c r="Q16" s="26"/>
    </row>
    <row r="17" spans="1:17" ht="12.75">
      <c r="A17" s="21">
        <v>42787</v>
      </c>
      <c r="B17" s="27">
        <v>0.39</v>
      </c>
      <c r="C17" s="27"/>
      <c r="D17" s="25">
        <v>1</v>
      </c>
      <c r="E17" s="26"/>
      <c r="F17" s="29">
        <v>1.9</v>
      </c>
      <c r="G17" s="29"/>
      <c r="H17" s="25">
        <v>1</v>
      </c>
      <c r="I17" s="26"/>
      <c r="J17" s="27">
        <v>0</v>
      </c>
      <c r="K17" s="27"/>
      <c r="L17" s="25">
        <v>1</v>
      </c>
      <c r="M17" s="26"/>
      <c r="N17" s="27">
        <v>0</v>
      </c>
      <c r="O17" s="27"/>
      <c r="P17" s="25">
        <v>1</v>
      </c>
      <c r="Q17" s="26"/>
    </row>
    <row r="18" spans="1:17" ht="12.75">
      <c r="A18" s="21">
        <v>42789</v>
      </c>
      <c r="B18" s="27">
        <v>0.30000000000000004</v>
      </c>
      <c r="C18" s="27"/>
      <c r="D18" s="25">
        <v>1</v>
      </c>
      <c r="E18" s="26"/>
      <c r="F18" s="29">
        <v>1.7000000000000002</v>
      </c>
      <c r="G18" s="29"/>
      <c r="H18" s="25">
        <v>1</v>
      </c>
      <c r="I18" s="26"/>
      <c r="J18" s="27">
        <v>0</v>
      </c>
      <c r="K18" s="27"/>
      <c r="L18" s="25">
        <v>1</v>
      </c>
      <c r="M18" s="26"/>
      <c r="N18" s="27">
        <v>0</v>
      </c>
      <c r="O18" s="27"/>
      <c r="P18" s="25">
        <v>1</v>
      </c>
      <c r="Q18" s="26"/>
    </row>
    <row r="19" spans="1:17" ht="12.75">
      <c r="A19" s="21">
        <v>42789</v>
      </c>
      <c r="B19" s="27">
        <v>0.88</v>
      </c>
      <c r="C19" s="27"/>
      <c r="D19" s="25">
        <v>1</v>
      </c>
      <c r="E19" s="26"/>
      <c r="F19" s="29">
        <v>0.5</v>
      </c>
      <c r="G19" s="29"/>
      <c r="H19" s="25">
        <v>1</v>
      </c>
      <c r="I19" s="26"/>
      <c r="J19" s="27">
        <v>0</v>
      </c>
      <c r="K19" s="27"/>
      <c r="L19" s="25">
        <v>1</v>
      </c>
      <c r="M19" s="26"/>
      <c r="N19" s="27">
        <v>0</v>
      </c>
      <c r="O19" s="27"/>
      <c r="P19" s="25">
        <v>1</v>
      </c>
      <c r="Q19" s="26"/>
    </row>
    <row r="20" spans="1:17" ht="12.75">
      <c r="A20" s="21">
        <v>42793</v>
      </c>
      <c r="B20" s="27">
        <v>0.24</v>
      </c>
      <c r="C20" s="27"/>
      <c r="D20" s="25">
        <v>1</v>
      </c>
      <c r="E20" s="26"/>
      <c r="F20" s="29">
        <v>1.8</v>
      </c>
      <c r="G20" s="29"/>
      <c r="H20" s="25">
        <v>1</v>
      </c>
      <c r="I20" s="26"/>
      <c r="J20" s="27">
        <v>0</v>
      </c>
      <c r="K20" s="27"/>
      <c r="L20" s="25">
        <v>1</v>
      </c>
      <c r="M20" s="26"/>
      <c r="N20" s="27">
        <v>0</v>
      </c>
      <c r="O20" s="27"/>
      <c r="P20" s="25">
        <v>1</v>
      </c>
      <c r="Q20" s="26"/>
    </row>
    <row r="21" spans="1:17" ht="12.75">
      <c r="A21" s="21">
        <v>42794</v>
      </c>
      <c r="B21" s="27">
        <v>0.44</v>
      </c>
      <c r="C21" s="27"/>
      <c r="D21" s="25">
        <v>1</v>
      </c>
      <c r="E21" s="26"/>
      <c r="F21" s="29">
        <v>2</v>
      </c>
      <c r="G21" s="29"/>
      <c r="H21" s="25">
        <v>1</v>
      </c>
      <c r="I21" s="26"/>
      <c r="J21" s="27">
        <v>0</v>
      </c>
      <c r="K21" s="27"/>
      <c r="L21" s="25">
        <v>1</v>
      </c>
      <c r="M21" s="26"/>
      <c r="N21" s="27">
        <v>0</v>
      </c>
      <c r="O21" s="27"/>
      <c r="P21" s="25">
        <v>1</v>
      </c>
      <c r="Q21" s="26"/>
    </row>
    <row r="22" spans="1:17" ht="12.75">
      <c r="A22" s="21">
        <v>42795</v>
      </c>
      <c r="B22" s="29">
        <v>0.95</v>
      </c>
      <c r="C22" s="29"/>
      <c r="D22" s="30">
        <v>1</v>
      </c>
      <c r="E22" s="31"/>
      <c r="F22" s="29">
        <v>2</v>
      </c>
      <c r="G22" s="29"/>
      <c r="H22" s="30">
        <v>1</v>
      </c>
      <c r="I22" s="31"/>
      <c r="J22" s="29">
        <v>0</v>
      </c>
      <c r="K22" s="29"/>
      <c r="L22" s="30">
        <v>1</v>
      </c>
      <c r="M22" s="31"/>
      <c r="N22" s="29">
        <v>0</v>
      </c>
      <c r="O22" s="29"/>
      <c r="P22" s="30">
        <v>1</v>
      </c>
      <c r="Q22" s="31"/>
    </row>
    <row r="23" spans="1:17" ht="12.75">
      <c r="A23" s="21">
        <v>42800</v>
      </c>
      <c r="B23" s="27">
        <v>0.42</v>
      </c>
      <c r="C23" s="27"/>
      <c r="D23" s="25">
        <v>1</v>
      </c>
      <c r="E23" s="26"/>
      <c r="F23" s="29">
        <v>1.3</v>
      </c>
      <c r="G23" s="29"/>
      <c r="H23" s="25">
        <v>1</v>
      </c>
      <c r="I23" s="26"/>
      <c r="J23" s="27">
        <v>0</v>
      </c>
      <c r="K23" s="27"/>
      <c r="L23" s="25">
        <v>1</v>
      </c>
      <c r="M23" s="26"/>
      <c r="N23" s="27">
        <v>0</v>
      </c>
      <c r="O23" s="27"/>
      <c r="P23" s="25">
        <v>1</v>
      </c>
      <c r="Q23" s="26"/>
    </row>
    <row r="24" spans="1:17" ht="12.75">
      <c r="A24" s="21">
        <v>42803</v>
      </c>
      <c r="B24" s="27">
        <v>0.2</v>
      </c>
      <c r="C24" s="27"/>
      <c r="D24" s="25">
        <v>1</v>
      </c>
      <c r="E24" s="26"/>
      <c r="F24" s="29">
        <v>1.2</v>
      </c>
      <c r="G24" s="29"/>
      <c r="H24" s="25">
        <v>1</v>
      </c>
      <c r="I24" s="26"/>
      <c r="J24" s="27">
        <v>0</v>
      </c>
      <c r="K24" s="27"/>
      <c r="L24" s="25">
        <v>1</v>
      </c>
      <c r="M24" s="26"/>
      <c r="N24" s="27">
        <v>0</v>
      </c>
      <c r="O24" s="27"/>
      <c r="P24" s="25">
        <v>1</v>
      </c>
      <c r="Q24" s="26"/>
    </row>
    <row r="25" spans="1:17" ht="12.75">
      <c r="A25" s="21">
        <v>42809</v>
      </c>
      <c r="B25" s="27">
        <v>0.81</v>
      </c>
      <c r="C25" s="27"/>
      <c r="D25" s="25">
        <v>1</v>
      </c>
      <c r="E25" s="26"/>
      <c r="F25" s="29">
        <v>0.8</v>
      </c>
      <c r="G25" s="29"/>
      <c r="H25" s="25">
        <v>1</v>
      </c>
      <c r="I25" s="26"/>
      <c r="J25" s="27">
        <v>0</v>
      </c>
      <c r="K25" s="27"/>
      <c r="L25" s="25">
        <v>1</v>
      </c>
      <c r="M25" s="26"/>
      <c r="N25" s="27">
        <v>0</v>
      </c>
      <c r="O25" s="27"/>
      <c r="P25" s="25">
        <v>1</v>
      </c>
      <c r="Q25" s="26"/>
    </row>
    <row r="26" spans="1:17" ht="12.75">
      <c r="A26" s="21">
        <v>42809</v>
      </c>
      <c r="B26" s="27">
        <v>0.71</v>
      </c>
      <c r="C26" s="27"/>
      <c r="D26" s="25">
        <v>1</v>
      </c>
      <c r="E26" s="26"/>
      <c r="F26" s="29">
        <v>0.62</v>
      </c>
      <c r="G26" s="29"/>
      <c r="H26" s="25">
        <v>1</v>
      </c>
      <c r="I26" s="26"/>
      <c r="J26" s="27">
        <v>0</v>
      </c>
      <c r="K26" s="27"/>
      <c r="L26" s="25">
        <v>1</v>
      </c>
      <c r="M26" s="26"/>
      <c r="N26" s="27">
        <v>0</v>
      </c>
      <c r="O26" s="27"/>
      <c r="P26" s="25">
        <v>1</v>
      </c>
      <c r="Q26" s="26"/>
    </row>
    <row r="27" spans="1:17" ht="12.75">
      <c r="A27" s="21">
        <v>42815</v>
      </c>
      <c r="B27" s="27">
        <v>0.68</v>
      </c>
      <c r="C27" s="27"/>
      <c r="D27" s="25">
        <v>1</v>
      </c>
      <c r="E27" s="26"/>
      <c r="F27" s="29">
        <v>1.9</v>
      </c>
      <c r="G27" s="29"/>
      <c r="H27" s="25">
        <v>1</v>
      </c>
      <c r="I27" s="26"/>
      <c r="J27" s="27">
        <v>0</v>
      </c>
      <c r="K27" s="27"/>
      <c r="L27" s="25">
        <v>1</v>
      </c>
      <c r="M27" s="26"/>
      <c r="N27" s="27">
        <v>0</v>
      </c>
      <c r="O27" s="27"/>
      <c r="P27" s="25">
        <v>1</v>
      </c>
      <c r="Q27" s="26"/>
    </row>
    <row r="28" spans="1:17" ht="12.75">
      <c r="A28" s="21">
        <v>42817</v>
      </c>
      <c r="B28" s="27">
        <v>0.54</v>
      </c>
      <c r="C28" s="27"/>
      <c r="D28" s="25">
        <v>1</v>
      </c>
      <c r="E28" s="26"/>
      <c r="F28" s="29">
        <v>0.9</v>
      </c>
      <c r="G28" s="29"/>
      <c r="H28" s="25">
        <v>1</v>
      </c>
      <c r="I28" s="26"/>
      <c r="J28" s="27">
        <v>0</v>
      </c>
      <c r="K28" s="27"/>
      <c r="L28" s="25">
        <v>1</v>
      </c>
      <c r="M28" s="26"/>
      <c r="N28" s="27">
        <v>0</v>
      </c>
      <c r="O28" s="27"/>
      <c r="P28" s="25">
        <v>1</v>
      </c>
      <c r="Q28" s="26"/>
    </row>
    <row r="29" spans="1:17" ht="12.75">
      <c r="A29" s="21">
        <v>42823</v>
      </c>
      <c r="B29" s="27">
        <v>1.45</v>
      </c>
      <c r="C29" s="27"/>
      <c r="D29" s="25">
        <v>1</v>
      </c>
      <c r="E29" s="26"/>
      <c r="F29" s="29">
        <v>0.7</v>
      </c>
      <c r="G29" s="29"/>
      <c r="H29" s="25">
        <v>1</v>
      </c>
      <c r="I29" s="26"/>
      <c r="J29" s="27">
        <v>0</v>
      </c>
      <c r="K29" s="27"/>
      <c r="L29" s="25">
        <v>1</v>
      </c>
      <c r="M29" s="26"/>
      <c r="N29" s="27">
        <v>0</v>
      </c>
      <c r="O29" s="27"/>
      <c r="P29" s="25">
        <v>1</v>
      </c>
      <c r="Q29" s="26"/>
    </row>
    <row r="30" spans="1:17" ht="12.75">
      <c r="A30" s="21">
        <v>42826</v>
      </c>
      <c r="B30" s="27">
        <v>3.15</v>
      </c>
      <c r="C30" s="27"/>
      <c r="D30" s="25">
        <v>1</v>
      </c>
      <c r="E30" s="26"/>
      <c r="F30" s="32">
        <v>0.5800000000000001</v>
      </c>
      <c r="G30" s="32"/>
      <c r="H30" s="25">
        <v>1</v>
      </c>
      <c r="I30" s="26"/>
      <c r="J30" s="33">
        <v>0</v>
      </c>
      <c r="K30" s="33"/>
      <c r="L30" s="25">
        <v>1</v>
      </c>
      <c r="M30" s="26"/>
      <c r="N30" s="33">
        <v>0</v>
      </c>
      <c r="O30" s="33"/>
      <c r="P30" s="25">
        <v>1</v>
      </c>
      <c r="Q30" s="26"/>
    </row>
    <row r="31" spans="1:17" ht="12.75">
      <c r="A31" s="21">
        <v>42828</v>
      </c>
      <c r="B31" s="34">
        <v>0.96</v>
      </c>
      <c r="C31" s="34"/>
      <c r="D31" s="35">
        <v>1</v>
      </c>
      <c r="E31" s="36"/>
      <c r="F31" s="37">
        <v>1.6</v>
      </c>
      <c r="G31" s="37"/>
      <c r="H31" s="25">
        <v>1</v>
      </c>
      <c r="I31" s="36"/>
      <c r="J31" s="37">
        <v>0</v>
      </c>
      <c r="K31" s="37"/>
      <c r="L31" s="35">
        <v>1</v>
      </c>
      <c r="M31" s="38"/>
      <c r="N31" s="37">
        <v>0</v>
      </c>
      <c r="O31" s="37"/>
      <c r="P31" s="35">
        <v>1</v>
      </c>
      <c r="Q31" s="38"/>
    </row>
    <row r="32" spans="1:17" ht="12.75">
      <c r="A32" s="21">
        <v>42830</v>
      </c>
      <c r="B32" s="27">
        <v>0.93</v>
      </c>
      <c r="C32" s="27"/>
      <c r="D32" s="25">
        <v>1</v>
      </c>
      <c r="E32" s="26"/>
      <c r="F32" s="29">
        <v>1.6</v>
      </c>
      <c r="G32" s="29"/>
      <c r="H32" s="25">
        <v>1</v>
      </c>
      <c r="I32" s="26"/>
      <c r="J32" s="27">
        <v>0</v>
      </c>
      <c r="K32" s="27"/>
      <c r="L32" s="25">
        <v>1</v>
      </c>
      <c r="M32" s="26"/>
      <c r="N32" s="27">
        <v>0</v>
      </c>
      <c r="O32" s="27"/>
      <c r="P32" s="25">
        <v>1</v>
      </c>
      <c r="Q32" s="26"/>
    </row>
    <row r="33" spans="1:17" ht="12.75">
      <c r="A33" s="21">
        <v>42842</v>
      </c>
      <c r="B33" s="27">
        <v>0.45</v>
      </c>
      <c r="C33" s="27"/>
      <c r="D33" s="25">
        <v>1</v>
      </c>
      <c r="E33" s="26"/>
      <c r="F33" s="29">
        <v>1.8</v>
      </c>
      <c r="G33" s="29"/>
      <c r="H33" s="25">
        <v>1</v>
      </c>
      <c r="I33" s="26"/>
      <c r="J33" s="27">
        <v>0</v>
      </c>
      <c r="K33" s="27"/>
      <c r="L33" s="25">
        <v>1</v>
      </c>
      <c r="M33" s="26"/>
      <c r="N33" s="27">
        <v>0</v>
      </c>
      <c r="O33" s="27"/>
      <c r="P33" s="25">
        <v>1</v>
      </c>
      <c r="Q33" s="26"/>
    </row>
    <row r="34" spans="1:17" ht="12.75">
      <c r="A34" s="21">
        <v>42845</v>
      </c>
      <c r="B34" s="27">
        <v>2.78</v>
      </c>
      <c r="C34" s="27"/>
      <c r="D34" s="25">
        <v>1</v>
      </c>
      <c r="E34" s="26"/>
      <c r="F34" s="29">
        <v>1</v>
      </c>
      <c r="G34" s="29"/>
      <c r="H34" s="25">
        <v>1</v>
      </c>
      <c r="I34" s="26"/>
      <c r="J34" s="27">
        <v>0</v>
      </c>
      <c r="K34" s="27"/>
      <c r="L34" s="25">
        <v>1</v>
      </c>
      <c r="M34" s="26"/>
      <c r="N34" s="27">
        <v>0</v>
      </c>
      <c r="O34" s="27"/>
      <c r="P34" s="25">
        <v>1</v>
      </c>
      <c r="Q34" s="26"/>
    </row>
    <row r="35" spans="1:17" ht="12.75">
      <c r="A35" s="21">
        <v>42849</v>
      </c>
      <c r="B35" s="27">
        <v>1.6800000000000002</v>
      </c>
      <c r="C35" s="27"/>
      <c r="D35" s="25">
        <v>1</v>
      </c>
      <c r="E35" s="26"/>
      <c r="F35" s="29">
        <v>1.6</v>
      </c>
      <c r="G35" s="29"/>
      <c r="H35" s="25">
        <v>1</v>
      </c>
      <c r="I35" s="26"/>
      <c r="J35" s="33">
        <v>0</v>
      </c>
      <c r="K35" s="33"/>
      <c r="L35" s="25">
        <v>1</v>
      </c>
      <c r="M35" s="26"/>
      <c r="N35" s="33">
        <v>0</v>
      </c>
      <c r="O35" s="33"/>
      <c r="P35" s="25">
        <v>1</v>
      </c>
      <c r="Q35" s="26"/>
    </row>
    <row r="36" spans="1:17" ht="12.75">
      <c r="A36" s="21">
        <v>42851</v>
      </c>
      <c r="B36" s="29">
        <v>0.88</v>
      </c>
      <c r="C36" s="29"/>
      <c r="D36" s="30">
        <v>1</v>
      </c>
      <c r="E36" s="31"/>
      <c r="F36" s="29">
        <v>1.2</v>
      </c>
      <c r="G36" s="29"/>
      <c r="H36" s="30">
        <v>1</v>
      </c>
      <c r="I36" s="31"/>
      <c r="J36" s="32">
        <v>0</v>
      </c>
      <c r="K36" s="32"/>
      <c r="L36" s="30">
        <v>1</v>
      </c>
      <c r="M36" s="31"/>
      <c r="N36" s="32">
        <v>0</v>
      </c>
      <c r="O36" s="32"/>
      <c r="P36" s="30">
        <v>1</v>
      </c>
      <c r="Q36" s="26"/>
    </row>
    <row r="37" spans="1:17" ht="12.75">
      <c r="A37" s="21">
        <v>42853</v>
      </c>
      <c r="B37" s="27">
        <v>0.72</v>
      </c>
      <c r="C37" s="27"/>
      <c r="D37" s="25">
        <v>1</v>
      </c>
      <c r="E37" s="26"/>
      <c r="F37" s="29">
        <v>1.4</v>
      </c>
      <c r="G37" s="29"/>
      <c r="H37" s="25">
        <v>1</v>
      </c>
      <c r="I37" s="26"/>
      <c r="J37" s="27">
        <v>0</v>
      </c>
      <c r="K37" s="27"/>
      <c r="L37" s="25">
        <v>1</v>
      </c>
      <c r="M37" s="26"/>
      <c r="N37" s="27">
        <v>0</v>
      </c>
      <c r="O37" s="27"/>
      <c r="P37" s="25">
        <v>1</v>
      </c>
      <c r="Q37" s="26"/>
    </row>
    <row r="38" spans="1:17" ht="12.75">
      <c r="A38" s="21">
        <v>42858</v>
      </c>
      <c r="B38" s="27">
        <v>0.52</v>
      </c>
      <c r="C38" s="27"/>
      <c r="D38" s="25">
        <v>1</v>
      </c>
      <c r="E38" s="26"/>
      <c r="F38" s="29">
        <v>1.4</v>
      </c>
      <c r="G38" s="29"/>
      <c r="H38" s="25">
        <v>1</v>
      </c>
      <c r="I38" s="26"/>
      <c r="J38" s="27">
        <v>0</v>
      </c>
      <c r="K38" s="27"/>
      <c r="L38" s="25">
        <v>1</v>
      </c>
      <c r="M38" s="26"/>
      <c r="N38" s="27">
        <v>0</v>
      </c>
      <c r="O38" s="27"/>
      <c r="P38" s="25">
        <v>1</v>
      </c>
      <c r="Q38" s="26"/>
    </row>
    <row r="39" spans="1:17" ht="12.75">
      <c r="A39" s="21">
        <v>42863</v>
      </c>
      <c r="B39" s="27">
        <v>0.78</v>
      </c>
      <c r="C39" s="27"/>
      <c r="D39" s="25">
        <v>1</v>
      </c>
      <c r="E39" s="26"/>
      <c r="F39" s="29">
        <v>0.6000000000000001</v>
      </c>
      <c r="G39" s="29"/>
      <c r="H39" s="25">
        <v>1</v>
      </c>
      <c r="I39" s="26"/>
      <c r="J39" s="27">
        <v>0</v>
      </c>
      <c r="K39" s="27"/>
      <c r="L39" s="25">
        <v>1</v>
      </c>
      <c r="M39" s="26"/>
      <c r="N39" s="27">
        <v>0</v>
      </c>
      <c r="O39" s="27"/>
      <c r="P39" s="25">
        <v>1</v>
      </c>
      <c r="Q39" s="26"/>
    </row>
    <row r="40" spans="1:17" ht="12.75">
      <c r="A40" s="21">
        <v>42865</v>
      </c>
      <c r="B40" s="27">
        <v>0.59</v>
      </c>
      <c r="C40" s="27"/>
      <c r="D40" s="25">
        <v>1</v>
      </c>
      <c r="E40" s="26"/>
      <c r="F40" s="29">
        <v>1</v>
      </c>
      <c r="G40" s="29"/>
      <c r="H40" s="25">
        <v>1</v>
      </c>
      <c r="I40" s="26"/>
      <c r="J40" s="27">
        <v>0</v>
      </c>
      <c r="K40" s="27"/>
      <c r="L40" s="25">
        <v>1</v>
      </c>
      <c r="M40" s="26"/>
      <c r="N40" s="27">
        <v>0</v>
      </c>
      <c r="O40" s="27"/>
      <c r="P40" s="25">
        <v>1</v>
      </c>
      <c r="Q40" s="26"/>
    </row>
    <row r="41" spans="1:17" ht="12.75">
      <c r="A41" s="21">
        <v>42866</v>
      </c>
      <c r="B41" s="27">
        <v>0.79</v>
      </c>
      <c r="C41" s="27"/>
      <c r="D41" s="25">
        <v>1</v>
      </c>
      <c r="E41" s="26"/>
      <c r="F41" s="29">
        <v>2.6</v>
      </c>
      <c r="G41" s="29"/>
      <c r="H41" s="25">
        <v>1</v>
      </c>
      <c r="I41" s="26"/>
      <c r="J41" s="27">
        <v>0</v>
      </c>
      <c r="K41" s="27"/>
      <c r="L41" s="25">
        <v>1</v>
      </c>
      <c r="M41" s="26"/>
      <c r="N41" s="27">
        <v>0</v>
      </c>
      <c r="O41" s="27"/>
      <c r="P41" s="25">
        <v>1</v>
      </c>
      <c r="Q41" s="26"/>
    </row>
    <row r="42" spans="1:17" ht="12.75">
      <c r="A42" s="21">
        <v>42870</v>
      </c>
      <c r="B42" s="27">
        <v>1.39</v>
      </c>
      <c r="C42" s="27"/>
      <c r="D42" s="25">
        <v>1</v>
      </c>
      <c r="E42" s="26"/>
      <c r="F42" s="29">
        <v>1.8</v>
      </c>
      <c r="G42" s="29"/>
      <c r="H42" s="25">
        <v>1</v>
      </c>
      <c r="I42" s="26"/>
      <c r="J42" s="27">
        <v>0</v>
      </c>
      <c r="K42" s="27"/>
      <c r="L42" s="25">
        <v>1</v>
      </c>
      <c r="M42" s="26"/>
      <c r="N42" s="27">
        <v>0</v>
      </c>
      <c r="O42" s="27"/>
      <c r="P42" s="25">
        <v>1</v>
      </c>
      <c r="Q42" s="26"/>
    </row>
    <row r="43" spans="1:17" ht="12.75">
      <c r="A43" s="21">
        <v>42873</v>
      </c>
      <c r="B43" s="27">
        <v>0.66</v>
      </c>
      <c r="C43" s="27"/>
      <c r="D43" s="25">
        <v>1</v>
      </c>
      <c r="E43" s="26"/>
      <c r="F43" s="29">
        <v>0.9</v>
      </c>
      <c r="G43" s="29"/>
      <c r="H43" s="25">
        <v>1</v>
      </c>
      <c r="I43" s="26"/>
      <c r="J43" s="27">
        <v>0</v>
      </c>
      <c r="K43" s="27"/>
      <c r="L43" s="25">
        <v>1</v>
      </c>
      <c r="M43" s="26"/>
      <c r="N43" s="27">
        <v>0</v>
      </c>
      <c r="O43" s="27"/>
      <c r="P43" s="25">
        <v>1</v>
      </c>
      <c r="Q43" s="26"/>
    </row>
    <row r="44" spans="1:17" ht="12.75">
      <c r="A44" s="21">
        <v>42877</v>
      </c>
      <c r="B44" s="27">
        <v>1.08</v>
      </c>
      <c r="C44" s="27"/>
      <c r="D44" s="25">
        <v>1</v>
      </c>
      <c r="E44" s="26"/>
      <c r="F44" s="29">
        <v>1.7000000000000002</v>
      </c>
      <c r="G44" s="29"/>
      <c r="H44" s="25">
        <v>1</v>
      </c>
      <c r="I44" s="26"/>
      <c r="J44" s="27">
        <v>0</v>
      </c>
      <c r="K44" s="27"/>
      <c r="L44" s="25">
        <v>1</v>
      </c>
      <c r="M44" s="26"/>
      <c r="N44" s="27">
        <v>0</v>
      </c>
      <c r="O44" s="27"/>
      <c r="P44" s="25">
        <v>1</v>
      </c>
      <c r="Q44" s="26"/>
    </row>
    <row r="45" spans="1:17" ht="12.75">
      <c r="A45" s="21">
        <v>42880</v>
      </c>
      <c r="B45" s="27">
        <v>0.36</v>
      </c>
      <c r="C45" s="27"/>
      <c r="D45" s="25">
        <v>1</v>
      </c>
      <c r="E45" s="26"/>
      <c r="F45" s="29">
        <v>1.9</v>
      </c>
      <c r="G45" s="29"/>
      <c r="H45" s="25">
        <v>1</v>
      </c>
      <c r="I45" s="26"/>
      <c r="J45" s="27">
        <v>0</v>
      </c>
      <c r="K45" s="27"/>
      <c r="L45" s="25">
        <v>1</v>
      </c>
      <c r="M45" s="26"/>
      <c r="N45" s="27">
        <v>0</v>
      </c>
      <c r="O45" s="27"/>
      <c r="P45" s="25">
        <v>1</v>
      </c>
      <c r="Q45" s="26"/>
    </row>
    <row r="46" spans="1:17" ht="12.75">
      <c r="A46" s="21">
        <v>42887</v>
      </c>
      <c r="B46" s="27">
        <v>0.42</v>
      </c>
      <c r="C46" s="27"/>
      <c r="D46" s="25">
        <v>1</v>
      </c>
      <c r="E46" s="26"/>
      <c r="F46" s="29">
        <v>2</v>
      </c>
      <c r="G46" s="29"/>
      <c r="H46" s="25">
        <v>1</v>
      </c>
      <c r="I46" s="26"/>
      <c r="J46" s="27">
        <v>0</v>
      </c>
      <c r="K46" s="27"/>
      <c r="L46" s="25">
        <v>1</v>
      </c>
      <c r="M46" s="26"/>
      <c r="N46" s="27">
        <v>0</v>
      </c>
      <c r="O46" s="27"/>
      <c r="P46" s="25">
        <v>1</v>
      </c>
      <c r="Q46" s="26"/>
    </row>
    <row r="47" spans="1:17" ht="12.75">
      <c r="A47" s="21">
        <v>42891</v>
      </c>
      <c r="B47" s="27">
        <v>0.51</v>
      </c>
      <c r="C47" s="27"/>
      <c r="D47" s="25">
        <v>1</v>
      </c>
      <c r="E47" s="26"/>
      <c r="F47" s="29">
        <v>1.7000000000000002</v>
      </c>
      <c r="G47" s="29"/>
      <c r="H47" s="25">
        <v>1</v>
      </c>
      <c r="I47" s="26"/>
      <c r="J47" s="27">
        <v>0</v>
      </c>
      <c r="K47" s="27"/>
      <c r="L47" s="25">
        <v>1</v>
      </c>
      <c r="M47" s="26"/>
      <c r="N47" s="27">
        <v>0</v>
      </c>
      <c r="O47" s="27"/>
      <c r="P47" s="25">
        <v>1</v>
      </c>
      <c r="Q47" s="26"/>
    </row>
    <row r="48" spans="1:17" ht="12.75">
      <c r="A48" s="21">
        <v>42893</v>
      </c>
      <c r="B48" s="27">
        <v>0.5700000000000001</v>
      </c>
      <c r="C48" s="27"/>
      <c r="D48" s="25">
        <v>1</v>
      </c>
      <c r="E48" s="26"/>
      <c r="F48" s="29">
        <v>1.82</v>
      </c>
      <c r="G48" s="29"/>
      <c r="H48" s="25">
        <v>1</v>
      </c>
      <c r="I48" s="26"/>
      <c r="J48" s="27">
        <v>0</v>
      </c>
      <c r="K48" s="27"/>
      <c r="L48" s="25">
        <v>1</v>
      </c>
      <c r="M48" s="26"/>
      <c r="N48" s="27">
        <v>0</v>
      </c>
      <c r="O48" s="27"/>
      <c r="P48" s="25">
        <v>1</v>
      </c>
      <c r="Q48" s="26"/>
    </row>
    <row r="49" spans="1:17" ht="12.75">
      <c r="A49" s="21">
        <v>42895</v>
      </c>
      <c r="B49" s="27">
        <v>0.35</v>
      </c>
      <c r="C49" s="27"/>
      <c r="D49" s="25">
        <v>1</v>
      </c>
      <c r="E49" s="26"/>
      <c r="F49" s="29">
        <v>1.6</v>
      </c>
      <c r="G49" s="29"/>
      <c r="H49" s="25">
        <v>1</v>
      </c>
      <c r="I49" s="26"/>
      <c r="J49" s="27">
        <v>0</v>
      </c>
      <c r="K49" s="27"/>
      <c r="L49" s="25">
        <v>1</v>
      </c>
      <c r="M49" s="26"/>
      <c r="N49" s="27">
        <v>0</v>
      </c>
      <c r="O49" s="27"/>
      <c r="P49" s="25">
        <v>1</v>
      </c>
      <c r="Q49" s="26"/>
    </row>
    <row r="50" spans="1:17" ht="12.75">
      <c r="A50" s="21">
        <v>42900</v>
      </c>
      <c r="B50" s="27">
        <v>0.72</v>
      </c>
      <c r="C50" s="27"/>
      <c r="D50" s="25">
        <v>1</v>
      </c>
      <c r="E50" s="26"/>
      <c r="F50" s="29">
        <v>1.8</v>
      </c>
      <c r="G50" s="29"/>
      <c r="H50" s="25">
        <v>1</v>
      </c>
      <c r="I50" s="26"/>
      <c r="J50" s="27">
        <v>0</v>
      </c>
      <c r="K50" s="27"/>
      <c r="L50" s="25">
        <v>1</v>
      </c>
      <c r="M50" s="26"/>
      <c r="N50" s="27">
        <v>0</v>
      </c>
      <c r="O50" s="27"/>
      <c r="P50" s="25">
        <v>1</v>
      </c>
      <c r="Q50" s="26"/>
    </row>
    <row r="51" spans="1:17" ht="12.75">
      <c r="A51" s="21">
        <v>42905</v>
      </c>
      <c r="B51" s="27">
        <v>3.35</v>
      </c>
      <c r="C51" s="27"/>
      <c r="D51" s="25">
        <v>1</v>
      </c>
      <c r="E51" s="26"/>
      <c r="F51" s="29">
        <v>0.8</v>
      </c>
      <c r="G51" s="29"/>
      <c r="H51" s="25">
        <v>1</v>
      </c>
      <c r="I51" s="26"/>
      <c r="J51" s="27">
        <v>0</v>
      </c>
      <c r="K51" s="27"/>
      <c r="L51" s="25">
        <v>1</v>
      </c>
      <c r="M51" s="26"/>
      <c r="N51" s="27">
        <v>0</v>
      </c>
      <c r="O51" s="27"/>
      <c r="P51" s="25">
        <v>1</v>
      </c>
      <c r="Q51" s="26"/>
    </row>
    <row r="52" spans="1:17" ht="12.75">
      <c r="A52" s="21">
        <v>42908</v>
      </c>
      <c r="B52" s="27">
        <v>1.6800000000000002</v>
      </c>
      <c r="C52" s="27"/>
      <c r="D52" s="25">
        <v>1</v>
      </c>
      <c r="E52" s="26"/>
      <c r="F52" s="29">
        <v>1.3</v>
      </c>
      <c r="G52" s="29"/>
      <c r="H52" s="25">
        <v>1</v>
      </c>
      <c r="I52" s="26"/>
      <c r="J52" s="27">
        <v>0</v>
      </c>
      <c r="K52" s="27"/>
      <c r="L52" s="25">
        <v>1</v>
      </c>
      <c r="M52" s="26"/>
      <c r="N52" s="27">
        <v>0</v>
      </c>
      <c r="O52" s="27"/>
      <c r="P52" s="25">
        <v>1</v>
      </c>
      <c r="Q52" s="26"/>
    </row>
    <row r="53" spans="1:17" ht="12.75">
      <c r="A53" s="21">
        <v>42914</v>
      </c>
      <c r="B53" s="27">
        <v>1.7000000000000002</v>
      </c>
      <c r="C53" s="27"/>
      <c r="D53" s="25">
        <v>1</v>
      </c>
      <c r="E53" s="26"/>
      <c r="F53" s="29">
        <v>3.2</v>
      </c>
      <c r="G53" s="29"/>
      <c r="H53" s="25">
        <v>1</v>
      </c>
      <c r="I53" s="26"/>
      <c r="J53" s="27">
        <v>0</v>
      </c>
      <c r="K53" s="27"/>
      <c r="L53" s="25">
        <v>1</v>
      </c>
      <c r="M53" s="26"/>
      <c r="N53" s="27">
        <v>0</v>
      </c>
      <c r="O53" s="27"/>
      <c r="P53" s="25">
        <v>1</v>
      </c>
      <c r="Q53" s="26"/>
    </row>
    <row r="54" spans="1:17" ht="12.75">
      <c r="A54" s="21">
        <v>42919</v>
      </c>
      <c r="B54" s="27">
        <v>0.65</v>
      </c>
      <c r="C54" s="27"/>
      <c r="D54" s="25">
        <v>1</v>
      </c>
      <c r="E54" s="26"/>
      <c r="F54" s="29">
        <v>1.8</v>
      </c>
      <c r="G54" s="29"/>
      <c r="H54" s="25">
        <v>1</v>
      </c>
      <c r="I54" s="26"/>
      <c r="J54" s="27">
        <v>0</v>
      </c>
      <c r="K54" s="27"/>
      <c r="L54" s="25">
        <v>1</v>
      </c>
      <c r="M54" s="26"/>
      <c r="N54" s="27">
        <v>0</v>
      </c>
      <c r="O54" s="27"/>
      <c r="P54" s="25">
        <v>1</v>
      </c>
      <c r="Q54" s="26"/>
    </row>
    <row r="55" spans="1:17" ht="12.75">
      <c r="A55" s="21">
        <v>42920</v>
      </c>
      <c r="B55" s="27">
        <v>1.03</v>
      </c>
      <c r="C55" s="27"/>
      <c r="D55" s="25">
        <v>1</v>
      </c>
      <c r="E55" s="26"/>
      <c r="F55" s="29">
        <v>1.74</v>
      </c>
      <c r="G55" s="29"/>
      <c r="H55" s="25">
        <v>1</v>
      </c>
      <c r="I55" s="26"/>
      <c r="J55" s="27">
        <v>0</v>
      </c>
      <c r="K55" s="27"/>
      <c r="L55" s="25">
        <v>1</v>
      </c>
      <c r="M55" s="26"/>
      <c r="N55" s="27">
        <v>0</v>
      </c>
      <c r="O55" s="27"/>
      <c r="P55" s="25">
        <v>1</v>
      </c>
      <c r="Q55" s="26"/>
    </row>
    <row r="56" spans="1:17" ht="12.75">
      <c r="A56" s="21">
        <v>42922</v>
      </c>
      <c r="B56" s="27">
        <v>5.6</v>
      </c>
      <c r="C56" s="27"/>
      <c r="D56" s="25"/>
      <c r="E56" s="26">
        <v>1</v>
      </c>
      <c r="F56" s="29">
        <v>1</v>
      </c>
      <c r="G56" s="29"/>
      <c r="H56" s="25">
        <v>1</v>
      </c>
      <c r="I56" s="26"/>
      <c r="J56" s="27">
        <v>0</v>
      </c>
      <c r="K56" s="27"/>
      <c r="L56" s="25">
        <v>1</v>
      </c>
      <c r="M56" s="26"/>
      <c r="N56" s="27">
        <v>0</v>
      </c>
      <c r="O56" s="27"/>
      <c r="P56" s="25">
        <v>1</v>
      </c>
      <c r="Q56" s="26"/>
    </row>
    <row r="57" spans="1:17" ht="12.75">
      <c r="A57" s="21">
        <v>42926</v>
      </c>
      <c r="B57" s="27">
        <v>1.55</v>
      </c>
      <c r="C57" s="27"/>
      <c r="D57" s="25">
        <v>1</v>
      </c>
      <c r="E57" s="26"/>
      <c r="F57" s="29">
        <v>0</v>
      </c>
      <c r="G57" s="29"/>
      <c r="H57" s="25"/>
      <c r="I57" s="26">
        <v>1</v>
      </c>
      <c r="J57" s="27">
        <v>0</v>
      </c>
      <c r="K57" s="27"/>
      <c r="L57" s="25">
        <v>1</v>
      </c>
      <c r="M57" s="26"/>
      <c r="N57" s="27">
        <v>0</v>
      </c>
      <c r="O57" s="27"/>
      <c r="P57" s="25">
        <v>1</v>
      </c>
      <c r="Q57" s="26"/>
    </row>
    <row r="58" spans="1:17" ht="12.75">
      <c r="A58" s="21">
        <v>42929</v>
      </c>
      <c r="B58" s="27">
        <v>2.15</v>
      </c>
      <c r="C58" s="27"/>
      <c r="D58" s="25">
        <v>1</v>
      </c>
      <c r="E58" s="26"/>
      <c r="F58" s="29">
        <v>1.2</v>
      </c>
      <c r="G58" s="29"/>
      <c r="H58" s="25">
        <v>1</v>
      </c>
      <c r="I58" s="26"/>
      <c r="J58" s="27">
        <v>0</v>
      </c>
      <c r="K58" s="27"/>
      <c r="L58" s="25">
        <v>1</v>
      </c>
      <c r="M58" s="26"/>
      <c r="N58" s="27">
        <v>0</v>
      </c>
      <c r="O58" s="27"/>
      <c r="P58" s="25">
        <v>1</v>
      </c>
      <c r="Q58" s="26"/>
    </row>
    <row r="59" spans="1:17" ht="12.75">
      <c r="A59" s="21">
        <v>42933</v>
      </c>
      <c r="B59" s="27">
        <v>2.78</v>
      </c>
      <c r="C59" s="27"/>
      <c r="D59" s="25">
        <v>1</v>
      </c>
      <c r="E59" s="26"/>
      <c r="F59" s="29">
        <v>1.2</v>
      </c>
      <c r="G59" s="29"/>
      <c r="H59" s="25">
        <v>1</v>
      </c>
      <c r="I59" s="26"/>
      <c r="J59" s="27">
        <v>0</v>
      </c>
      <c r="K59" s="27"/>
      <c r="L59" s="25">
        <v>1</v>
      </c>
      <c r="M59" s="26"/>
      <c r="N59" s="27">
        <v>0</v>
      </c>
      <c r="O59" s="27"/>
      <c r="P59" s="25">
        <v>1</v>
      </c>
      <c r="Q59" s="26"/>
    </row>
    <row r="60" spans="1:17" ht="12.75">
      <c r="A60" s="21">
        <v>42936</v>
      </c>
      <c r="B60" s="27">
        <v>4.28</v>
      </c>
      <c r="C60" s="27"/>
      <c r="D60" s="25">
        <v>1</v>
      </c>
      <c r="E60" s="26"/>
      <c r="F60" s="29">
        <v>0.8</v>
      </c>
      <c r="G60" s="29"/>
      <c r="H60" s="25">
        <v>1</v>
      </c>
      <c r="I60" s="26"/>
      <c r="J60" s="27">
        <v>0</v>
      </c>
      <c r="K60" s="27"/>
      <c r="L60" s="25">
        <v>1</v>
      </c>
      <c r="M60" s="26"/>
      <c r="N60" s="27">
        <v>0</v>
      </c>
      <c r="O60" s="27"/>
      <c r="P60" s="25">
        <v>1</v>
      </c>
      <c r="Q60" s="26"/>
    </row>
    <row r="61" spans="1:17" ht="12.75">
      <c r="A61" s="21">
        <v>42942</v>
      </c>
      <c r="B61" s="27">
        <v>0.69</v>
      </c>
      <c r="C61" s="27"/>
      <c r="D61" s="25">
        <v>1</v>
      </c>
      <c r="E61" s="26"/>
      <c r="F61" s="29">
        <v>1.4</v>
      </c>
      <c r="G61" s="29"/>
      <c r="H61" s="25">
        <v>1</v>
      </c>
      <c r="I61" s="26"/>
      <c r="J61" s="27">
        <v>0</v>
      </c>
      <c r="K61" s="27"/>
      <c r="L61" s="25">
        <v>1</v>
      </c>
      <c r="M61" s="26"/>
      <c r="N61" s="27">
        <v>0</v>
      </c>
      <c r="O61" s="27"/>
      <c r="P61" s="25">
        <v>1</v>
      </c>
      <c r="Q61" s="26"/>
    </row>
    <row r="62" spans="1:17" ht="12.75">
      <c r="A62" s="21">
        <v>42949</v>
      </c>
      <c r="B62" s="27">
        <v>0.5700000000000001</v>
      </c>
      <c r="C62" s="27"/>
      <c r="D62" s="25">
        <v>1</v>
      </c>
      <c r="E62" s="26"/>
      <c r="F62" s="29">
        <v>2</v>
      </c>
      <c r="G62" s="29"/>
      <c r="H62" s="25">
        <v>1</v>
      </c>
      <c r="I62" s="26"/>
      <c r="J62" s="27">
        <v>0</v>
      </c>
      <c r="K62" s="27"/>
      <c r="L62" s="25">
        <v>1</v>
      </c>
      <c r="M62" s="26"/>
      <c r="N62" s="27">
        <v>0</v>
      </c>
      <c r="O62" s="27"/>
      <c r="P62" s="25">
        <v>1</v>
      </c>
      <c r="Q62" s="26"/>
    </row>
    <row r="63" spans="1:17" ht="12.75">
      <c r="A63" s="21">
        <v>42954</v>
      </c>
      <c r="B63" s="27">
        <v>1.99</v>
      </c>
      <c r="C63" s="27"/>
      <c r="D63" s="25">
        <v>1</v>
      </c>
      <c r="E63" s="26"/>
      <c r="F63" s="29">
        <v>1</v>
      </c>
      <c r="G63" s="29"/>
      <c r="H63" s="25">
        <v>1</v>
      </c>
      <c r="I63" s="26"/>
      <c r="J63" s="27">
        <v>0</v>
      </c>
      <c r="K63" s="27"/>
      <c r="L63" s="25">
        <v>1</v>
      </c>
      <c r="M63" s="26"/>
      <c r="N63" s="27">
        <v>0</v>
      </c>
      <c r="O63" s="27"/>
      <c r="P63" s="25">
        <v>1</v>
      </c>
      <c r="Q63" s="26"/>
    </row>
    <row r="64" spans="1:17" ht="12.75">
      <c r="A64" s="21">
        <v>42956</v>
      </c>
      <c r="B64" s="27">
        <v>0.84</v>
      </c>
      <c r="C64" s="27"/>
      <c r="D64" s="25">
        <v>1</v>
      </c>
      <c r="E64" s="26"/>
      <c r="F64" s="29">
        <v>1.2</v>
      </c>
      <c r="G64" s="29"/>
      <c r="H64" s="25">
        <v>1</v>
      </c>
      <c r="I64" s="26"/>
      <c r="J64" s="27">
        <v>0</v>
      </c>
      <c r="K64" s="27"/>
      <c r="L64" s="25">
        <v>1</v>
      </c>
      <c r="M64" s="26"/>
      <c r="N64" s="27">
        <v>0</v>
      </c>
      <c r="O64" s="27"/>
      <c r="P64" s="25">
        <v>1</v>
      </c>
      <c r="Q64" s="26"/>
    </row>
    <row r="65" spans="1:17" ht="12.75">
      <c r="A65" s="21">
        <v>42957</v>
      </c>
      <c r="B65" s="27">
        <v>1.32</v>
      </c>
      <c r="C65" s="27"/>
      <c r="D65" s="25">
        <v>1</v>
      </c>
      <c r="E65" s="26"/>
      <c r="F65" s="29">
        <v>0.54</v>
      </c>
      <c r="G65" s="29"/>
      <c r="H65" s="25">
        <v>1</v>
      </c>
      <c r="I65" s="26"/>
      <c r="J65" s="27">
        <v>0</v>
      </c>
      <c r="K65" s="27"/>
      <c r="L65" s="25">
        <v>1</v>
      </c>
      <c r="M65" s="26"/>
      <c r="N65" s="27">
        <v>0</v>
      </c>
      <c r="O65" s="27"/>
      <c r="P65" s="25">
        <v>1</v>
      </c>
      <c r="Q65" s="26"/>
    </row>
    <row r="66" spans="1:17" ht="12.75">
      <c r="A66" s="21">
        <v>42961</v>
      </c>
      <c r="B66" s="27">
        <v>2.79</v>
      </c>
      <c r="C66" s="27"/>
      <c r="D66" s="25">
        <v>1</v>
      </c>
      <c r="E66" s="26"/>
      <c r="F66" s="29">
        <v>1.1</v>
      </c>
      <c r="G66" s="29"/>
      <c r="H66" s="25">
        <v>1</v>
      </c>
      <c r="I66" s="26"/>
      <c r="J66" s="27">
        <v>0</v>
      </c>
      <c r="K66" s="27"/>
      <c r="L66" s="25">
        <v>1</v>
      </c>
      <c r="M66" s="26"/>
      <c r="N66" s="27">
        <v>0</v>
      </c>
      <c r="O66" s="27"/>
      <c r="P66" s="25">
        <v>1</v>
      </c>
      <c r="Q66" s="26"/>
    </row>
    <row r="67" spans="1:17" ht="12.75">
      <c r="A67" s="21">
        <v>42964</v>
      </c>
      <c r="B67" s="27">
        <v>1.09</v>
      </c>
      <c r="C67" s="27"/>
      <c r="D67" s="25">
        <v>1</v>
      </c>
      <c r="E67" s="26"/>
      <c r="F67" s="29">
        <v>0.30000000000000004</v>
      </c>
      <c r="G67" s="29"/>
      <c r="H67" s="25"/>
      <c r="I67" s="26">
        <v>1</v>
      </c>
      <c r="J67" s="27">
        <v>0</v>
      </c>
      <c r="K67" s="27"/>
      <c r="L67" s="25">
        <v>1</v>
      </c>
      <c r="M67" s="26"/>
      <c r="N67" s="27">
        <v>0</v>
      </c>
      <c r="O67" s="27"/>
      <c r="P67" s="25">
        <v>1</v>
      </c>
      <c r="Q67" s="26"/>
    </row>
    <row r="68" spans="1:17" ht="12.75">
      <c r="A68" s="21">
        <v>42970</v>
      </c>
      <c r="B68" s="27">
        <v>0.45</v>
      </c>
      <c r="C68" s="27"/>
      <c r="D68" s="25">
        <v>1</v>
      </c>
      <c r="E68" s="26"/>
      <c r="F68" s="29">
        <v>1.3</v>
      </c>
      <c r="G68" s="29"/>
      <c r="H68" s="25">
        <v>1</v>
      </c>
      <c r="I68" s="26"/>
      <c r="J68" s="27">
        <v>0</v>
      </c>
      <c r="K68" s="27"/>
      <c r="L68" s="25">
        <v>1</v>
      </c>
      <c r="M68" s="26"/>
      <c r="N68" s="27">
        <v>0</v>
      </c>
      <c r="O68" s="27"/>
      <c r="P68" s="25">
        <v>1</v>
      </c>
      <c r="Q68" s="26"/>
    </row>
    <row r="69" spans="1:17" ht="12.75">
      <c r="A69" s="21">
        <v>42977</v>
      </c>
      <c r="B69" s="27">
        <v>0.38</v>
      </c>
      <c r="C69" s="27"/>
      <c r="D69" s="25">
        <v>1</v>
      </c>
      <c r="E69" s="26"/>
      <c r="F69" s="29">
        <v>1.1</v>
      </c>
      <c r="G69" s="29"/>
      <c r="H69" s="25">
        <v>1</v>
      </c>
      <c r="I69" s="26"/>
      <c r="J69" s="27">
        <v>0</v>
      </c>
      <c r="K69" s="27"/>
      <c r="L69" s="25">
        <v>1</v>
      </c>
      <c r="M69" s="26"/>
      <c r="N69" s="27">
        <v>0</v>
      </c>
      <c r="O69" s="27"/>
      <c r="P69" s="25">
        <v>1</v>
      </c>
      <c r="Q69" s="26"/>
    </row>
    <row r="70" spans="1:17" ht="12.75">
      <c r="A70" s="21">
        <v>42982</v>
      </c>
      <c r="B70" s="27">
        <v>1.66</v>
      </c>
      <c r="C70" s="27"/>
      <c r="D70" s="25">
        <v>1</v>
      </c>
      <c r="E70" s="26"/>
      <c r="F70" s="29">
        <v>1.8</v>
      </c>
      <c r="G70" s="29"/>
      <c r="H70" s="25">
        <v>1</v>
      </c>
      <c r="I70" s="26"/>
      <c r="J70" s="27">
        <v>0</v>
      </c>
      <c r="K70" s="27"/>
      <c r="L70" s="25">
        <v>1</v>
      </c>
      <c r="M70" s="26"/>
      <c r="N70" s="27">
        <v>0</v>
      </c>
      <c r="O70" s="27"/>
      <c r="P70" s="25">
        <v>1</v>
      </c>
      <c r="Q70" s="26"/>
    </row>
    <row r="71" spans="1:17" ht="12.75">
      <c r="A71" s="21">
        <v>42985</v>
      </c>
      <c r="B71" s="27">
        <v>0.34</v>
      </c>
      <c r="C71" s="27"/>
      <c r="D71" s="25">
        <v>1</v>
      </c>
      <c r="E71" s="26"/>
      <c r="F71" s="29">
        <v>1.9</v>
      </c>
      <c r="G71" s="29"/>
      <c r="H71" s="25">
        <v>1</v>
      </c>
      <c r="I71" s="26"/>
      <c r="J71" s="27">
        <v>0</v>
      </c>
      <c r="K71" s="27"/>
      <c r="L71" s="25">
        <v>1</v>
      </c>
      <c r="M71" s="26"/>
      <c r="N71" s="27">
        <v>0</v>
      </c>
      <c r="O71" s="27"/>
      <c r="P71" s="25">
        <v>1</v>
      </c>
      <c r="Q71" s="26"/>
    </row>
    <row r="72" spans="1:17" ht="12.75">
      <c r="A72" s="21">
        <v>42989</v>
      </c>
      <c r="B72" s="27">
        <v>0.46</v>
      </c>
      <c r="C72" s="27"/>
      <c r="D72" s="25">
        <v>1</v>
      </c>
      <c r="E72" s="26"/>
      <c r="F72" s="29">
        <v>1.28</v>
      </c>
      <c r="G72" s="29"/>
      <c r="H72" s="25">
        <v>1</v>
      </c>
      <c r="I72" s="26"/>
      <c r="J72" s="27">
        <v>0</v>
      </c>
      <c r="K72" s="27"/>
      <c r="L72" s="25">
        <v>1</v>
      </c>
      <c r="M72" s="26"/>
      <c r="N72" s="27">
        <v>0</v>
      </c>
      <c r="O72" s="27"/>
      <c r="P72" s="25">
        <v>1</v>
      </c>
      <c r="Q72" s="26"/>
    </row>
    <row r="73" spans="1:17" ht="12.75">
      <c r="A73" s="21">
        <v>42991</v>
      </c>
      <c r="B73" s="27">
        <v>1.08</v>
      </c>
      <c r="C73" s="27"/>
      <c r="D73" s="25">
        <v>1</v>
      </c>
      <c r="E73" s="26"/>
      <c r="F73" s="32">
        <v>1.5</v>
      </c>
      <c r="G73" s="32"/>
      <c r="H73" s="25">
        <v>1</v>
      </c>
      <c r="I73" s="26"/>
      <c r="J73" s="27">
        <v>0</v>
      </c>
      <c r="K73" s="27"/>
      <c r="L73" s="25">
        <v>1</v>
      </c>
      <c r="M73" s="26"/>
      <c r="N73" s="27">
        <v>0</v>
      </c>
      <c r="O73" s="27"/>
      <c r="P73" s="25">
        <v>1</v>
      </c>
      <c r="Q73" s="26"/>
    </row>
    <row r="74" spans="1:17" ht="12.75">
      <c r="A74" s="21">
        <v>42996</v>
      </c>
      <c r="B74" s="27">
        <v>1.08</v>
      </c>
      <c r="C74" s="27"/>
      <c r="D74" s="25">
        <v>1</v>
      </c>
      <c r="E74" s="25"/>
      <c r="F74" s="39">
        <v>1.5</v>
      </c>
      <c r="G74" s="39"/>
      <c r="H74" s="25">
        <v>1</v>
      </c>
      <c r="I74" s="26"/>
      <c r="J74" s="33">
        <v>0</v>
      </c>
      <c r="K74" s="33"/>
      <c r="L74" s="25">
        <v>1</v>
      </c>
      <c r="M74" s="26"/>
      <c r="N74" s="33">
        <v>0</v>
      </c>
      <c r="O74" s="33"/>
      <c r="P74" s="25">
        <v>1</v>
      </c>
      <c r="Q74" s="26"/>
    </row>
    <row r="75" spans="1:17" ht="12.75">
      <c r="A75" s="21">
        <v>42999</v>
      </c>
      <c r="B75" s="27">
        <v>0.65</v>
      </c>
      <c r="C75" s="27"/>
      <c r="D75" s="25">
        <v>1</v>
      </c>
      <c r="E75" s="25"/>
      <c r="F75" s="30">
        <v>1.8</v>
      </c>
      <c r="G75" s="30"/>
      <c r="H75" s="25">
        <v>1</v>
      </c>
      <c r="I75" s="25"/>
      <c r="J75" s="25">
        <v>0</v>
      </c>
      <c r="K75" s="25"/>
      <c r="L75" s="25">
        <v>1</v>
      </c>
      <c r="M75" s="25"/>
      <c r="N75" s="25">
        <v>0</v>
      </c>
      <c r="O75" s="25"/>
      <c r="P75" s="25">
        <v>1</v>
      </c>
      <c r="Q75" s="26"/>
    </row>
    <row r="76" spans="1:17" ht="12.75">
      <c r="A76" s="21">
        <v>43003</v>
      </c>
      <c r="B76" s="27">
        <v>0.32</v>
      </c>
      <c r="C76" s="27"/>
      <c r="D76" s="25">
        <v>1</v>
      </c>
      <c r="E76" s="25"/>
      <c r="F76" s="30">
        <v>1.6</v>
      </c>
      <c r="G76" s="30"/>
      <c r="H76" s="25">
        <v>1</v>
      </c>
      <c r="I76" s="25"/>
      <c r="J76" s="25">
        <v>0</v>
      </c>
      <c r="K76" s="25"/>
      <c r="L76" s="25">
        <v>1</v>
      </c>
      <c r="M76" s="25"/>
      <c r="N76" s="25">
        <v>0</v>
      </c>
      <c r="O76" s="25"/>
      <c r="P76" s="25">
        <v>1</v>
      </c>
      <c r="Q76" s="26"/>
    </row>
    <row r="77" spans="1:17" ht="12.75">
      <c r="A77" s="21">
        <v>43006</v>
      </c>
      <c r="B77" s="27">
        <v>0.23</v>
      </c>
      <c r="C77" s="27"/>
      <c r="D77" s="25">
        <v>1</v>
      </c>
      <c r="E77" s="25"/>
      <c r="F77" s="30">
        <v>1.6</v>
      </c>
      <c r="G77" s="30"/>
      <c r="H77" s="25">
        <v>1</v>
      </c>
      <c r="I77" s="25"/>
      <c r="J77" s="25">
        <v>0</v>
      </c>
      <c r="K77" s="25"/>
      <c r="L77" s="25">
        <v>1</v>
      </c>
      <c r="M77" s="25"/>
      <c r="N77" s="25">
        <v>0</v>
      </c>
      <c r="O77" s="25"/>
      <c r="P77" s="25">
        <v>1</v>
      </c>
      <c r="Q77" s="26"/>
    </row>
    <row r="78" spans="1:17" ht="12.75">
      <c r="A78" s="21">
        <v>43018</v>
      </c>
      <c r="B78" s="27">
        <v>0.5700000000000001</v>
      </c>
      <c r="C78" s="27"/>
      <c r="D78" s="25">
        <v>1</v>
      </c>
      <c r="E78" s="25"/>
      <c r="F78" s="30">
        <v>1.4</v>
      </c>
      <c r="G78" s="30"/>
      <c r="H78" s="25">
        <v>1</v>
      </c>
      <c r="I78" s="25"/>
      <c r="J78" s="25">
        <v>0</v>
      </c>
      <c r="K78" s="25"/>
      <c r="L78" s="25">
        <v>1</v>
      </c>
      <c r="M78" s="25"/>
      <c r="N78" s="25">
        <v>0</v>
      </c>
      <c r="O78" s="25"/>
      <c r="P78" s="25">
        <v>1</v>
      </c>
      <c r="Q78" s="26"/>
    </row>
    <row r="79" spans="1:17" ht="12.75">
      <c r="A79" s="21">
        <v>43024</v>
      </c>
      <c r="B79" s="27">
        <v>1.01</v>
      </c>
      <c r="C79" s="27"/>
      <c r="D79" s="25">
        <v>1</v>
      </c>
      <c r="E79" s="25"/>
      <c r="F79" s="30">
        <v>1.6</v>
      </c>
      <c r="G79" s="30"/>
      <c r="H79" s="25">
        <v>1</v>
      </c>
      <c r="I79" s="25"/>
      <c r="J79" s="25">
        <v>0</v>
      </c>
      <c r="K79" s="25"/>
      <c r="L79" s="25">
        <v>1</v>
      </c>
      <c r="M79" s="25"/>
      <c r="N79" s="25">
        <v>0</v>
      </c>
      <c r="O79" s="25"/>
      <c r="P79" s="25">
        <v>1</v>
      </c>
      <c r="Q79" s="26"/>
    </row>
    <row r="80" spans="1:17" ht="12.75">
      <c r="A80" s="21">
        <v>43027</v>
      </c>
      <c r="B80" s="27">
        <v>4.02</v>
      </c>
      <c r="C80" s="27"/>
      <c r="D80" s="25">
        <v>1</v>
      </c>
      <c r="E80" s="25"/>
      <c r="F80" s="30">
        <v>0.9</v>
      </c>
      <c r="G80" s="30"/>
      <c r="H80" s="25">
        <v>1</v>
      </c>
      <c r="I80" s="25"/>
      <c r="J80" s="25">
        <v>0</v>
      </c>
      <c r="K80" s="25"/>
      <c r="L80" s="25">
        <v>1</v>
      </c>
      <c r="M80" s="25"/>
      <c r="N80" s="25">
        <v>0</v>
      </c>
      <c r="O80" s="25"/>
      <c r="P80" s="25">
        <v>1</v>
      </c>
      <c r="Q80" s="26"/>
    </row>
    <row r="81" spans="1:17" ht="12.75">
      <c r="A81" s="21">
        <v>43028</v>
      </c>
      <c r="B81" s="27">
        <v>0.53</v>
      </c>
      <c r="C81" s="27"/>
      <c r="D81" s="25">
        <v>1</v>
      </c>
      <c r="E81" s="25"/>
      <c r="F81" s="30">
        <v>1.26</v>
      </c>
      <c r="G81" s="30"/>
      <c r="H81" s="25">
        <v>1</v>
      </c>
      <c r="I81" s="25"/>
      <c r="J81" s="40">
        <v>0</v>
      </c>
      <c r="K81" s="40"/>
      <c r="L81" s="25">
        <v>1</v>
      </c>
      <c r="M81" s="25"/>
      <c r="N81" s="25">
        <v>0</v>
      </c>
      <c r="O81" s="25"/>
      <c r="P81" s="25">
        <v>1</v>
      </c>
      <c r="Q81" s="26"/>
    </row>
    <row r="82" spans="1:17" ht="12.75">
      <c r="A82" s="21">
        <v>43031</v>
      </c>
      <c r="B82" s="25">
        <v>1.74</v>
      </c>
      <c r="C82" s="25"/>
      <c r="D82" s="25">
        <v>1</v>
      </c>
      <c r="E82" s="25"/>
      <c r="F82" s="30">
        <v>1</v>
      </c>
      <c r="G82" s="30"/>
      <c r="H82" s="25">
        <v>1</v>
      </c>
      <c r="I82" s="25"/>
      <c r="J82" s="40">
        <v>0</v>
      </c>
      <c r="K82" s="40"/>
      <c r="L82" s="25">
        <v>1</v>
      </c>
      <c r="M82" s="25"/>
      <c r="N82" s="25">
        <v>0</v>
      </c>
      <c r="O82" s="25"/>
      <c r="P82" s="25">
        <v>1</v>
      </c>
      <c r="Q82" s="26"/>
    </row>
    <row r="83" spans="1:17" ht="12.75">
      <c r="A83" s="21">
        <v>43034</v>
      </c>
      <c r="B83" s="25">
        <v>2.4</v>
      </c>
      <c r="C83" s="25"/>
      <c r="D83" s="41">
        <v>1</v>
      </c>
      <c r="E83" s="25"/>
      <c r="F83" s="30">
        <v>1</v>
      </c>
      <c r="G83" s="30"/>
      <c r="H83" s="41">
        <v>1</v>
      </c>
      <c r="I83" s="41"/>
      <c r="J83" s="40">
        <v>0</v>
      </c>
      <c r="K83" s="40"/>
      <c r="L83" s="41">
        <v>1</v>
      </c>
      <c r="M83" s="41"/>
      <c r="N83" s="25">
        <v>0</v>
      </c>
      <c r="O83" s="25"/>
      <c r="P83" s="41">
        <v>1</v>
      </c>
      <c r="Q83" s="42"/>
    </row>
    <row r="84" spans="1:17" ht="12.75">
      <c r="A84" s="21">
        <v>43035</v>
      </c>
      <c r="B84" s="25">
        <v>2.42</v>
      </c>
      <c r="C84" s="25"/>
      <c r="D84" s="25">
        <v>1</v>
      </c>
      <c r="E84" s="25"/>
      <c r="F84" s="30">
        <v>0.8</v>
      </c>
      <c r="G84" s="30"/>
      <c r="H84" s="25">
        <v>1</v>
      </c>
      <c r="I84" s="25"/>
      <c r="J84" s="40">
        <v>0</v>
      </c>
      <c r="K84" s="40"/>
      <c r="L84" s="25">
        <v>1</v>
      </c>
      <c r="M84" s="25"/>
      <c r="N84" s="25">
        <v>0</v>
      </c>
      <c r="O84" s="25"/>
      <c r="P84" s="25">
        <v>1</v>
      </c>
      <c r="Q84" s="26"/>
    </row>
    <row r="85" spans="1:17" ht="12.75">
      <c r="A85" s="21">
        <v>43038</v>
      </c>
      <c r="B85" s="25">
        <v>0.5800000000000001</v>
      </c>
      <c r="C85" s="25"/>
      <c r="D85" s="41">
        <v>1</v>
      </c>
      <c r="E85" s="25"/>
      <c r="F85" s="30">
        <v>1.4</v>
      </c>
      <c r="G85" s="30"/>
      <c r="H85" s="41">
        <v>1</v>
      </c>
      <c r="I85" s="41"/>
      <c r="J85" s="40">
        <v>0</v>
      </c>
      <c r="K85" s="40"/>
      <c r="L85" s="41">
        <v>1</v>
      </c>
      <c r="M85" s="41"/>
      <c r="N85" s="25">
        <v>0</v>
      </c>
      <c r="O85" s="25"/>
      <c r="P85" s="41">
        <v>1</v>
      </c>
      <c r="Q85" s="42"/>
    </row>
    <row r="86" spans="1:17" ht="12.75">
      <c r="A86" s="21">
        <v>43041</v>
      </c>
      <c r="B86" s="25">
        <v>0.46</v>
      </c>
      <c r="C86" s="25"/>
      <c r="D86" s="25">
        <v>1</v>
      </c>
      <c r="E86" s="25"/>
      <c r="F86" s="30">
        <v>1.7000000000000002</v>
      </c>
      <c r="G86" s="30"/>
      <c r="H86" s="25">
        <v>1</v>
      </c>
      <c r="I86" s="25"/>
      <c r="J86" s="40">
        <v>0</v>
      </c>
      <c r="K86" s="40"/>
      <c r="L86" s="25">
        <v>1</v>
      </c>
      <c r="M86" s="25"/>
      <c r="N86" s="25">
        <v>0</v>
      </c>
      <c r="O86" s="25"/>
      <c r="P86" s="25">
        <v>1</v>
      </c>
      <c r="Q86" s="26"/>
    </row>
    <row r="87" spans="1:17" ht="12.75">
      <c r="A87" s="21">
        <v>43045</v>
      </c>
      <c r="B87" s="25">
        <v>1.27</v>
      </c>
      <c r="C87" s="25"/>
      <c r="D87" s="41">
        <v>1</v>
      </c>
      <c r="E87" s="25"/>
      <c r="F87" s="30">
        <v>0.9</v>
      </c>
      <c r="G87" s="30"/>
      <c r="H87" s="41">
        <v>1</v>
      </c>
      <c r="I87" s="41"/>
      <c r="J87" s="40">
        <v>0</v>
      </c>
      <c r="K87" s="40"/>
      <c r="L87" s="41">
        <v>1</v>
      </c>
      <c r="M87" s="41"/>
      <c r="N87" s="25">
        <v>0</v>
      </c>
      <c r="O87" s="25"/>
      <c r="P87" s="41">
        <v>1</v>
      </c>
      <c r="Q87" s="42"/>
    </row>
    <row r="88" spans="1:17" ht="12.75">
      <c r="A88" s="21">
        <v>43047</v>
      </c>
      <c r="B88" s="25">
        <v>0.5700000000000001</v>
      </c>
      <c r="C88" s="25"/>
      <c r="D88" s="25">
        <v>1</v>
      </c>
      <c r="E88" s="25"/>
      <c r="F88" s="30">
        <v>0.52</v>
      </c>
      <c r="G88" s="30"/>
      <c r="H88" s="25">
        <v>1</v>
      </c>
      <c r="I88" s="25"/>
      <c r="J88" s="40">
        <v>0</v>
      </c>
      <c r="K88" s="40"/>
      <c r="L88" s="25">
        <v>1</v>
      </c>
      <c r="M88" s="25"/>
      <c r="N88" s="25">
        <v>0</v>
      </c>
      <c r="O88" s="25"/>
      <c r="P88" s="25">
        <v>1</v>
      </c>
      <c r="Q88" s="26"/>
    </row>
    <row r="89" spans="1:17" ht="12.75">
      <c r="A89" s="21">
        <v>43413</v>
      </c>
      <c r="B89" s="25">
        <v>0.42</v>
      </c>
      <c r="C89" s="25"/>
      <c r="D89" s="25">
        <v>1</v>
      </c>
      <c r="E89" s="25"/>
      <c r="F89" s="30">
        <v>1.4</v>
      </c>
      <c r="G89" s="30"/>
      <c r="H89" s="25">
        <v>1</v>
      </c>
      <c r="I89" s="25"/>
      <c r="J89" s="40">
        <v>0</v>
      </c>
      <c r="K89" s="40"/>
      <c r="L89" s="25">
        <v>1</v>
      </c>
      <c r="M89" s="25"/>
      <c r="N89" s="25">
        <v>0</v>
      </c>
      <c r="O89" s="25"/>
      <c r="P89" s="25">
        <v>1</v>
      </c>
      <c r="Q89" s="26"/>
    </row>
    <row r="90" spans="1:17" ht="12.75">
      <c r="A90" s="21">
        <v>43417</v>
      </c>
      <c r="B90" s="25">
        <v>4.18</v>
      </c>
      <c r="C90" s="25"/>
      <c r="D90" s="25">
        <v>1</v>
      </c>
      <c r="E90" s="25"/>
      <c r="F90" s="30">
        <v>1.9</v>
      </c>
      <c r="G90" s="30"/>
      <c r="H90" s="43">
        <v>1</v>
      </c>
      <c r="I90" s="43"/>
      <c r="J90" s="40">
        <v>0</v>
      </c>
      <c r="K90" s="40"/>
      <c r="L90" s="25">
        <v>1</v>
      </c>
      <c r="M90" s="25"/>
      <c r="N90" s="25">
        <v>0</v>
      </c>
      <c r="O90" s="25"/>
      <c r="P90" s="43">
        <v>1</v>
      </c>
      <c r="Q90" s="24"/>
    </row>
    <row r="91" spans="1:17" ht="12.75">
      <c r="A91" s="21">
        <v>43420</v>
      </c>
      <c r="B91" s="25">
        <v>2.19</v>
      </c>
      <c r="C91" s="25"/>
      <c r="D91" s="43">
        <v>1</v>
      </c>
      <c r="E91" s="25"/>
      <c r="F91" s="30">
        <v>1.6</v>
      </c>
      <c r="G91" s="30"/>
      <c r="H91" s="25">
        <v>1</v>
      </c>
      <c r="I91" s="25"/>
      <c r="J91" s="40">
        <v>0</v>
      </c>
      <c r="K91" s="40"/>
      <c r="L91" s="25">
        <v>1</v>
      </c>
      <c r="M91" s="25"/>
      <c r="N91" s="25">
        <v>0</v>
      </c>
      <c r="O91" s="25"/>
      <c r="P91" s="25">
        <v>1</v>
      </c>
      <c r="Q91" s="26"/>
    </row>
    <row r="92" spans="1:17" ht="12.75">
      <c r="A92" s="21">
        <v>43061</v>
      </c>
      <c r="B92" s="25">
        <v>0.55</v>
      </c>
      <c r="C92" s="25"/>
      <c r="D92" s="25">
        <v>1</v>
      </c>
      <c r="E92" s="25"/>
      <c r="F92" s="30">
        <v>1.2</v>
      </c>
      <c r="G92" s="30"/>
      <c r="H92" s="25">
        <v>1</v>
      </c>
      <c r="I92" s="25"/>
      <c r="J92" s="40">
        <v>0</v>
      </c>
      <c r="K92" s="40"/>
      <c r="L92" s="43">
        <v>1</v>
      </c>
      <c r="M92" s="43"/>
      <c r="N92" s="25">
        <v>0</v>
      </c>
      <c r="O92" s="25"/>
      <c r="P92" s="25">
        <v>1</v>
      </c>
      <c r="Q92" s="26"/>
    </row>
    <row r="93" spans="1:17" ht="12.75">
      <c r="A93" s="21">
        <v>43068</v>
      </c>
      <c r="B93" s="25">
        <v>0.74</v>
      </c>
      <c r="C93" s="25"/>
      <c r="D93" s="25">
        <v>1</v>
      </c>
      <c r="E93" s="25"/>
      <c r="F93" s="30">
        <v>0.9</v>
      </c>
      <c r="G93" s="30"/>
      <c r="H93" s="25">
        <v>1</v>
      </c>
      <c r="I93" s="25"/>
      <c r="J93" s="40">
        <v>0</v>
      </c>
      <c r="K93" s="40"/>
      <c r="L93" s="25">
        <v>1</v>
      </c>
      <c r="M93" s="25"/>
      <c r="N93" s="25">
        <v>0</v>
      </c>
      <c r="O93" s="25"/>
      <c r="P93" s="25">
        <v>1</v>
      </c>
      <c r="Q93" s="26"/>
    </row>
    <row r="94" spans="1:17" ht="12.75">
      <c r="A94" s="21" t="s">
        <v>12</v>
      </c>
      <c r="B94" s="25">
        <v>0.5700000000000001</v>
      </c>
      <c r="C94" s="25"/>
      <c r="D94" s="43">
        <v>1</v>
      </c>
      <c r="E94" s="25"/>
      <c r="F94" s="30">
        <v>1.4</v>
      </c>
      <c r="G94" s="30"/>
      <c r="H94" s="25">
        <v>1</v>
      </c>
      <c r="I94" s="25"/>
      <c r="J94" s="40">
        <v>0</v>
      </c>
      <c r="K94" s="40"/>
      <c r="L94" s="25">
        <v>1</v>
      </c>
      <c r="M94" s="25"/>
      <c r="N94" s="25">
        <v>0</v>
      </c>
      <c r="O94" s="25"/>
      <c r="P94" s="25">
        <v>1</v>
      </c>
      <c r="Q94" s="26"/>
    </row>
    <row r="95" spans="1:17" ht="12.75">
      <c r="A95" s="21">
        <v>43073</v>
      </c>
      <c r="B95" s="25">
        <v>6.06</v>
      </c>
      <c r="C95" s="25"/>
      <c r="D95" s="25">
        <v>1</v>
      </c>
      <c r="E95" s="25"/>
      <c r="F95" s="30">
        <v>1.2</v>
      </c>
      <c r="G95" s="30"/>
      <c r="H95" s="25">
        <v>1</v>
      </c>
      <c r="I95" s="25"/>
      <c r="J95" s="40">
        <v>0</v>
      </c>
      <c r="K95" s="40"/>
      <c r="L95" s="43">
        <v>1</v>
      </c>
      <c r="M95" s="43"/>
      <c r="N95" s="25">
        <v>0</v>
      </c>
      <c r="O95" s="25"/>
      <c r="P95" s="25">
        <v>1</v>
      </c>
      <c r="Q95" s="26"/>
    </row>
    <row r="96" spans="1:17" ht="12.75">
      <c r="A96" s="21">
        <v>43074</v>
      </c>
      <c r="B96" s="25">
        <v>2</v>
      </c>
      <c r="C96" s="25"/>
      <c r="D96" s="25">
        <v>1</v>
      </c>
      <c r="E96" s="25"/>
      <c r="F96" s="30">
        <v>1.5</v>
      </c>
      <c r="G96" s="30"/>
      <c r="H96" s="25">
        <v>1</v>
      </c>
      <c r="I96" s="25"/>
      <c r="J96" s="40">
        <v>0</v>
      </c>
      <c r="K96" s="40"/>
      <c r="L96" s="25">
        <v>1</v>
      </c>
      <c r="M96" s="25"/>
      <c r="N96" s="25">
        <v>0</v>
      </c>
      <c r="O96" s="25"/>
      <c r="P96" s="25">
        <v>1</v>
      </c>
      <c r="Q96" s="26"/>
    </row>
    <row r="97" spans="1:17" ht="12.75">
      <c r="A97" s="21">
        <v>43076</v>
      </c>
      <c r="B97" s="25">
        <v>2.11</v>
      </c>
      <c r="C97" s="25"/>
      <c r="D97" s="43">
        <v>1</v>
      </c>
      <c r="E97" s="25"/>
      <c r="F97" s="30">
        <v>1.4</v>
      </c>
      <c r="G97" s="30"/>
      <c r="H97" s="25">
        <v>1</v>
      </c>
      <c r="I97" s="25"/>
      <c r="J97" s="40">
        <v>0</v>
      </c>
      <c r="K97" s="40"/>
      <c r="L97" s="25">
        <v>1</v>
      </c>
      <c r="M97" s="25"/>
      <c r="N97" s="25">
        <v>0</v>
      </c>
      <c r="O97" s="25"/>
      <c r="P97" s="25">
        <v>1</v>
      </c>
      <c r="Q97" s="26"/>
    </row>
    <row r="98" spans="1:17" ht="12.75">
      <c r="A98" s="21">
        <v>43082</v>
      </c>
      <c r="B98" s="25">
        <v>0.65</v>
      </c>
      <c r="C98" s="25"/>
      <c r="D98" s="25">
        <v>1</v>
      </c>
      <c r="E98" s="25"/>
      <c r="F98" s="30">
        <v>1.94</v>
      </c>
      <c r="G98" s="30"/>
      <c r="H98" s="25">
        <v>1</v>
      </c>
      <c r="I98" s="25"/>
      <c r="J98" s="40">
        <v>0</v>
      </c>
      <c r="K98" s="40"/>
      <c r="L98" s="25">
        <v>1</v>
      </c>
      <c r="M98" s="25"/>
      <c r="N98" s="25">
        <v>0</v>
      </c>
      <c r="O98" s="25"/>
      <c r="P98" s="25">
        <v>1</v>
      </c>
      <c r="Q98" s="26"/>
    </row>
    <row r="99" spans="1:17" ht="12.75">
      <c r="A99" s="21">
        <v>43083</v>
      </c>
      <c r="B99" s="25">
        <v>0.62</v>
      </c>
      <c r="C99" s="25"/>
      <c r="D99" s="25">
        <v>1</v>
      </c>
      <c r="E99" s="25"/>
      <c r="F99" s="30">
        <v>1.1</v>
      </c>
      <c r="G99" s="30"/>
      <c r="H99" s="25">
        <v>1</v>
      </c>
      <c r="I99" s="25"/>
      <c r="J99" s="40">
        <v>0</v>
      </c>
      <c r="K99" s="40"/>
      <c r="L99" s="25">
        <v>1</v>
      </c>
      <c r="M99" s="25"/>
      <c r="N99" s="25">
        <v>0</v>
      </c>
      <c r="O99" s="25"/>
      <c r="P99" s="25">
        <v>1</v>
      </c>
      <c r="Q99" s="26"/>
    </row>
    <row r="100" spans="1:17" ht="12.75">
      <c r="A100" s="21">
        <v>43087</v>
      </c>
      <c r="B100" s="25">
        <v>0.5600000000000002</v>
      </c>
      <c r="C100" s="25"/>
      <c r="D100" s="25">
        <v>1</v>
      </c>
      <c r="E100" s="25"/>
      <c r="F100" s="30">
        <v>1.4</v>
      </c>
      <c r="G100" s="30"/>
      <c r="H100" s="25">
        <v>1</v>
      </c>
      <c r="I100" s="25"/>
      <c r="J100" s="40">
        <v>0</v>
      </c>
      <c r="K100" s="40"/>
      <c r="L100" s="25">
        <v>1</v>
      </c>
      <c r="M100" s="25"/>
      <c r="N100" s="25">
        <v>0</v>
      </c>
      <c r="O100" s="25"/>
      <c r="P100" s="25">
        <v>1</v>
      </c>
      <c r="Q100" s="26"/>
    </row>
    <row r="101" spans="1:17" ht="12.75">
      <c r="A101" s="21">
        <v>43090</v>
      </c>
      <c r="B101" s="25">
        <v>0.6000000000000001</v>
      </c>
      <c r="C101" s="25"/>
      <c r="D101" s="25">
        <v>1</v>
      </c>
      <c r="E101" s="25"/>
      <c r="F101" s="30">
        <v>1.4</v>
      </c>
      <c r="G101" s="30"/>
      <c r="H101" s="25">
        <v>1</v>
      </c>
      <c r="I101" s="25"/>
      <c r="J101" s="40">
        <v>0</v>
      </c>
      <c r="K101" s="40"/>
      <c r="L101" s="25">
        <v>1</v>
      </c>
      <c r="M101" s="25"/>
      <c r="N101" s="25">
        <v>0</v>
      </c>
      <c r="O101" s="25"/>
      <c r="P101" s="25">
        <v>1</v>
      </c>
      <c r="Q101" s="26"/>
    </row>
    <row r="102" spans="1:17" ht="12.75">
      <c r="A102" s="21">
        <v>43096</v>
      </c>
      <c r="B102" s="25">
        <v>0.75</v>
      </c>
      <c r="C102" s="25"/>
      <c r="D102" s="41">
        <v>1</v>
      </c>
      <c r="E102" s="25"/>
      <c r="F102" s="30">
        <v>1.7000000000000002</v>
      </c>
      <c r="G102" s="30"/>
      <c r="H102" s="41">
        <v>1</v>
      </c>
      <c r="I102" s="41"/>
      <c r="J102" s="40">
        <v>0</v>
      </c>
      <c r="K102" s="40"/>
      <c r="L102" s="41">
        <v>1</v>
      </c>
      <c r="M102" s="41"/>
      <c r="N102" s="25">
        <v>0</v>
      </c>
      <c r="O102" s="25"/>
      <c r="P102" s="41">
        <v>1</v>
      </c>
      <c r="Q102" s="42"/>
    </row>
    <row r="103" spans="1:17" ht="12.75">
      <c r="A103" s="44"/>
      <c r="B103" s="45">
        <f>COUNT(B8:B102)</f>
        <v>95</v>
      </c>
      <c r="C103" s="45"/>
      <c r="D103" s="46">
        <f>SUM(D8:D102)</f>
        <v>94</v>
      </c>
      <c r="E103" s="46">
        <f>SUM(E8:E102)</f>
        <v>1</v>
      </c>
      <c r="F103" s="45">
        <f>COUNT(F8:F102)</f>
        <v>95</v>
      </c>
      <c r="G103" s="45"/>
      <c r="H103" s="46">
        <f>SUM(H8:H102)</f>
        <v>93</v>
      </c>
      <c r="I103" s="46">
        <f>SUM(I8:I102)</f>
        <v>2</v>
      </c>
      <c r="J103" s="47">
        <f>COUNT(J8:K102)</f>
        <v>95</v>
      </c>
      <c r="K103" s="47"/>
      <c r="L103" s="46">
        <f>SUM(L8:L102)</f>
        <v>95</v>
      </c>
      <c r="M103" s="46">
        <f>SUM(M8:M102)</f>
        <v>0</v>
      </c>
      <c r="N103" s="46">
        <f>COUNT(N8:O102)</f>
        <v>95</v>
      </c>
      <c r="O103" s="46"/>
      <c r="P103" s="46">
        <f>SUM(P8:P102)</f>
        <v>95</v>
      </c>
      <c r="Q103" s="48">
        <f>SUM(Q8:Q102)</f>
        <v>0</v>
      </c>
    </row>
    <row r="104" spans="1:17" ht="12.75">
      <c r="A104" s="2"/>
      <c r="B104" s="3"/>
      <c r="C104" s="3"/>
      <c r="D104" s="2"/>
      <c r="E104" s="2"/>
      <c r="F104" s="3"/>
      <c r="G104" s="3"/>
      <c r="H104" s="2"/>
      <c r="I104" s="2"/>
      <c r="J104" s="3"/>
      <c r="K104" s="3"/>
      <c r="L104" s="2"/>
      <c r="M104" s="2"/>
      <c r="N104" s="3"/>
      <c r="O104" s="3"/>
      <c r="P104" s="2"/>
      <c r="Q104" s="2"/>
    </row>
    <row r="105" spans="1:17" ht="12.75">
      <c r="A105" s="2"/>
      <c r="B105" s="3"/>
      <c r="C105" s="3"/>
      <c r="D105" s="2"/>
      <c r="E105" s="2"/>
      <c r="F105" s="3"/>
      <c r="G105" s="3"/>
      <c r="H105" s="2"/>
      <c r="I105" s="2"/>
      <c r="J105" s="3"/>
      <c r="K105" s="3"/>
      <c r="L105" s="2"/>
      <c r="M105" s="2"/>
      <c r="N105" s="3"/>
      <c r="O105" s="3"/>
      <c r="P105" s="2"/>
      <c r="Q105" s="2"/>
    </row>
    <row r="106" spans="1:17" ht="12.75">
      <c r="A106" s="2"/>
      <c r="B106" s="3"/>
      <c r="C106" s="3"/>
      <c r="D106" s="2"/>
      <c r="E106" s="2"/>
      <c r="F106" s="3"/>
      <c r="G106" s="3"/>
      <c r="H106" s="2"/>
      <c r="I106" s="2"/>
      <c r="J106" s="3"/>
      <c r="K106" s="3"/>
      <c r="L106" s="2"/>
      <c r="M106" s="2"/>
      <c r="N106" s="3"/>
      <c r="O106" s="3"/>
      <c r="P106" s="2"/>
      <c r="Q106" s="2"/>
    </row>
    <row r="107" spans="1:17" ht="12.75">
      <c r="A107" s="2"/>
      <c r="B107" s="3"/>
      <c r="C107" s="3"/>
      <c r="D107" s="2"/>
      <c r="E107" s="2"/>
      <c r="F107" s="3"/>
      <c r="G107" s="3"/>
      <c r="H107" s="2"/>
      <c r="I107" s="2"/>
      <c r="J107" s="3"/>
      <c r="K107" s="3"/>
      <c r="L107" s="2"/>
      <c r="M107" s="2"/>
      <c r="N107" s="3"/>
      <c r="O107" s="3"/>
      <c r="P107" s="2"/>
      <c r="Q107" s="2"/>
    </row>
    <row r="108" spans="1:17" ht="12.75">
      <c r="A108" s="2"/>
      <c r="B108" s="3"/>
      <c r="C108" s="3"/>
      <c r="D108" s="2"/>
      <c r="E108" s="2"/>
      <c r="F108" s="3"/>
      <c r="G108" s="3"/>
      <c r="H108" s="2"/>
      <c r="I108" s="2"/>
      <c r="J108" s="3"/>
      <c r="K108" s="3"/>
      <c r="L108" s="2"/>
      <c r="M108" s="2"/>
      <c r="N108" s="3"/>
      <c r="O108" s="3"/>
      <c r="P108" s="2"/>
      <c r="Q108" s="2"/>
    </row>
    <row r="109" spans="1:17" ht="12.75">
      <c r="A109" s="2"/>
      <c r="B109" s="3"/>
      <c r="C109" s="3"/>
      <c r="D109" s="2"/>
      <c r="E109" s="2"/>
      <c r="F109" s="3"/>
      <c r="G109" s="3"/>
      <c r="H109" s="2"/>
      <c r="I109" s="2"/>
      <c r="J109" s="3"/>
      <c r="K109" s="3"/>
      <c r="L109" s="2"/>
      <c r="M109" s="2"/>
      <c r="N109" s="3"/>
      <c r="O109" s="3"/>
      <c r="P109" s="2"/>
      <c r="Q109" s="2"/>
    </row>
    <row r="110" spans="1:17" ht="12.75">
      <c r="A110" s="2"/>
      <c r="B110" s="3"/>
      <c r="C110" s="3"/>
      <c r="D110" s="2"/>
      <c r="E110" s="2"/>
      <c r="F110" s="3"/>
      <c r="G110" s="3"/>
      <c r="H110" s="2"/>
      <c r="I110" s="2"/>
      <c r="J110" s="3"/>
      <c r="K110" s="3"/>
      <c r="L110" s="2"/>
      <c r="M110" s="2"/>
      <c r="N110" s="3"/>
      <c r="O110" s="3"/>
      <c r="P110" s="2"/>
      <c r="Q110" s="2"/>
    </row>
    <row r="111" spans="1:17" ht="12.75">
      <c r="A111" s="2"/>
      <c r="B111" s="3"/>
      <c r="C111" s="3"/>
      <c r="D111" s="2"/>
      <c r="E111" s="2"/>
      <c r="F111" s="3"/>
      <c r="G111" s="3"/>
      <c r="H111" s="2"/>
      <c r="I111" s="2"/>
      <c r="J111" s="3"/>
      <c r="K111" s="3"/>
      <c r="L111" s="2"/>
      <c r="M111" s="2"/>
      <c r="N111" s="3"/>
      <c r="O111" s="3"/>
      <c r="P111" s="2"/>
      <c r="Q111" s="2"/>
    </row>
    <row r="112" spans="1:17" ht="12.75">
      <c r="A112" s="2"/>
      <c r="B112" s="3"/>
      <c r="C112" s="3"/>
      <c r="D112" s="2"/>
      <c r="E112" s="2"/>
      <c r="F112" s="3"/>
      <c r="G112" s="3"/>
      <c r="H112" s="2"/>
      <c r="I112" s="2"/>
      <c r="J112" s="3"/>
      <c r="K112" s="3"/>
      <c r="L112" s="2"/>
      <c r="M112" s="2"/>
      <c r="N112" s="3"/>
      <c r="O112" s="3"/>
      <c r="P112" s="2"/>
      <c r="Q112" s="2"/>
    </row>
    <row r="113" spans="1:17" ht="12.75">
      <c r="A113" s="2"/>
      <c r="B113" s="3"/>
      <c r="C113" s="3"/>
      <c r="D113" s="2"/>
      <c r="E113" s="2"/>
      <c r="F113" s="3"/>
      <c r="G113" s="3"/>
      <c r="H113" s="2"/>
      <c r="I113" s="2"/>
      <c r="J113" s="3"/>
      <c r="K113" s="3"/>
      <c r="L113" s="2"/>
      <c r="M113" s="2"/>
      <c r="N113" s="3"/>
      <c r="O113" s="3"/>
      <c r="P113" s="2"/>
      <c r="Q113" s="2"/>
    </row>
    <row r="114" spans="1:17" ht="12.75">
      <c r="A114" s="2"/>
      <c r="B114" s="3"/>
      <c r="C114" s="3"/>
      <c r="D114" s="2"/>
      <c r="E114" s="2"/>
      <c r="F114" s="3"/>
      <c r="G114" s="3"/>
      <c r="H114" s="2"/>
      <c r="I114" s="2"/>
      <c r="J114" s="3"/>
      <c r="K114" s="3"/>
      <c r="L114" s="2"/>
      <c r="M114" s="2"/>
      <c r="N114" s="3"/>
      <c r="O114" s="3"/>
      <c r="P114" s="2"/>
      <c r="Q114" s="2"/>
    </row>
    <row r="115" spans="1:17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2"/>
      <c r="N115" s="3"/>
      <c r="O115" s="3"/>
      <c r="P115" s="2"/>
      <c r="Q115" s="2"/>
    </row>
  </sheetData>
  <sheetProtection selectLockedCells="1" selectUnlockedCells="1"/>
  <mergeCells count="391">
    <mergeCell ref="B3:Q3"/>
    <mergeCell ref="B4:Q4"/>
    <mergeCell ref="B5:E5"/>
    <mergeCell ref="F5:I5"/>
    <mergeCell ref="J5:M5"/>
    <mergeCell ref="N5:Q5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  <mergeCell ref="B32:C32"/>
    <mergeCell ref="F32:G32"/>
    <mergeCell ref="J32:K32"/>
    <mergeCell ref="N32:O32"/>
    <mergeCell ref="B33:C33"/>
    <mergeCell ref="F33:G33"/>
    <mergeCell ref="J33:K33"/>
    <mergeCell ref="N33:O33"/>
    <mergeCell ref="B34:C34"/>
    <mergeCell ref="F34:G34"/>
    <mergeCell ref="J34:K34"/>
    <mergeCell ref="N34:O34"/>
    <mergeCell ref="B35:C35"/>
    <mergeCell ref="F35:G35"/>
    <mergeCell ref="J35:K35"/>
    <mergeCell ref="N35:O35"/>
    <mergeCell ref="B36:C36"/>
    <mergeCell ref="F36:G36"/>
    <mergeCell ref="J36:K36"/>
    <mergeCell ref="N36:O36"/>
    <mergeCell ref="B37:C37"/>
    <mergeCell ref="F37:G37"/>
    <mergeCell ref="J37:K37"/>
    <mergeCell ref="N37:O37"/>
    <mergeCell ref="B38:C38"/>
    <mergeCell ref="F38:G38"/>
    <mergeCell ref="J38:K38"/>
    <mergeCell ref="N38:O38"/>
    <mergeCell ref="B39:C39"/>
    <mergeCell ref="F39:G39"/>
    <mergeCell ref="J39:K39"/>
    <mergeCell ref="N39:O39"/>
    <mergeCell ref="B40:C40"/>
    <mergeCell ref="F40:G40"/>
    <mergeCell ref="J40:K40"/>
    <mergeCell ref="N40:O40"/>
    <mergeCell ref="B41:C41"/>
    <mergeCell ref="F41:G41"/>
    <mergeCell ref="J41:K41"/>
    <mergeCell ref="N41:O41"/>
    <mergeCell ref="B42:C42"/>
    <mergeCell ref="F42:G42"/>
    <mergeCell ref="J42:K42"/>
    <mergeCell ref="N42:O42"/>
    <mergeCell ref="B43:C43"/>
    <mergeCell ref="F43:G43"/>
    <mergeCell ref="J43:K43"/>
    <mergeCell ref="N43:O43"/>
    <mergeCell ref="B44:C44"/>
    <mergeCell ref="F44:G44"/>
    <mergeCell ref="J44:K44"/>
    <mergeCell ref="N44:O44"/>
    <mergeCell ref="B45:C45"/>
    <mergeCell ref="F45:G45"/>
    <mergeCell ref="J45:K45"/>
    <mergeCell ref="N45:O45"/>
    <mergeCell ref="B46:C46"/>
    <mergeCell ref="F46:G46"/>
    <mergeCell ref="J46:K46"/>
    <mergeCell ref="N46:O46"/>
    <mergeCell ref="B47:C47"/>
    <mergeCell ref="F47:G47"/>
    <mergeCell ref="J47:K47"/>
    <mergeCell ref="N47:O47"/>
    <mergeCell ref="B48:C48"/>
    <mergeCell ref="F48:G48"/>
    <mergeCell ref="J48:K48"/>
    <mergeCell ref="N48:O48"/>
    <mergeCell ref="B49:C49"/>
    <mergeCell ref="F49:G49"/>
    <mergeCell ref="J49:K49"/>
    <mergeCell ref="N49:O49"/>
    <mergeCell ref="B50:C50"/>
    <mergeCell ref="F50:G50"/>
    <mergeCell ref="J50:K50"/>
    <mergeCell ref="N50:O50"/>
    <mergeCell ref="B51:C51"/>
    <mergeCell ref="F51:G51"/>
    <mergeCell ref="J51:K51"/>
    <mergeCell ref="N51:O51"/>
    <mergeCell ref="B52:C52"/>
    <mergeCell ref="F52:G52"/>
    <mergeCell ref="J52:K52"/>
    <mergeCell ref="N52:O52"/>
    <mergeCell ref="B53:C53"/>
    <mergeCell ref="F53:G53"/>
    <mergeCell ref="J53:K53"/>
    <mergeCell ref="N53:O53"/>
    <mergeCell ref="B54:C54"/>
    <mergeCell ref="F54:G54"/>
    <mergeCell ref="J54:K54"/>
    <mergeCell ref="N54:O54"/>
    <mergeCell ref="B55:C55"/>
    <mergeCell ref="F55:G55"/>
    <mergeCell ref="J55:K55"/>
    <mergeCell ref="N55:O55"/>
    <mergeCell ref="B56:C56"/>
    <mergeCell ref="F56:G56"/>
    <mergeCell ref="J56:K56"/>
    <mergeCell ref="N56:O56"/>
    <mergeCell ref="B57:C57"/>
    <mergeCell ref="F57:G57"/>
    <mergeCell ref="J57:K57"/>
    <mergeCell ref="N57:O57"/>
    <mergeCell ref="B58:C58"/>
    <mergeCell ref="F58:G58"/>
    <mergeCell ref="J58:K58"/>
    <mergeCell ref="N58:O58"/>
    <mergeCell ref="B59:C59"/>
    <mergeCell ref="F59:G59"/>
    <mergeCell ref="J59:K59"/>
    <mergeCell ref="N59:O59"/>
    <mergeCell ref="B60:C60"/>
    <mergeCell ref="F60:G60"/>
    <mergeCell ref="J60:K60"/>
    <mergeCell ref="N60:O60"/>
    <mergeCell ref="B61:C61"/>
    <mergeCell ref="F61:G61"/>
    <mergeCell ref="J61:K61"/>
    <mergeCell ref="N61:O61"/>
    <mergeCell ref="B62:C62"/>
    <mergeCell ref="F62:G62"/>
    <mergeCell ref="J62:K62"/>
    <mergeCell ref="N62:O62"/>
    <mergeCell ref="B63:C63"/>
    <mergeCell ref="F63:G63"/>
    <mergeCell ref="J63:K63"/>
    <mergeCell ref="N63:O63"/>
    <mergeCell ref="B64:C64"/>
    <mergeCell ref="F64:G64"/>
    <mergeCell ref="J64:K64"/>
    <mergeCell ref="N64:O64"/>
    <mergeCell ref="B65:C65"/>
    <mergeCell ref="F65:G65"/>
    <mergeCell ref="J65:K65"/>
    <mergeCell ref="N65:O65"/>
    <mergeCell ref="B66:C66"/>
    <mergeCell ref="F66:G66"/>
    <mergeCell ref="J66:K66"/>
    <mergeCell ref="N66:O66"/>
    <mergeCell ref="B67:C67"/>
    <mergeCell ref="F67:G67"/>
    <mergeCell ref="J67:K67"/>
    <mergeCell ref="N67:O67"/>
    <mergeCell ref="B68:C68"/>
    <mergeCell ref="F68:G68"/>
    <mergeCell ref="J68:K68"/>
    <mergeCell ref="N68:O68"/>
    <mergeCell ref="B69:C69"/>
    <mergeCell ref="F69:G69"/>
    <mergeCell ref="J69:K69"/>
    <mergeCell ref="N69:O69"/>
    <mergeCell ref="B70:C70"/>
    <mergeCell ref="F70:G70"/>
    <mergeCell ref="J70:K70"/>
    <mergeCell ref="N70:O70"/>
    <mergeCell ref="B71:C71"/>
    <mergeCell ref="F71:G71"/>
    <mergeCell ref="J71:K71"/>
    <mergeCell ref="N71:O71"/>
    <mergeCell ref="B72:C72"/>
    <mergeCell ref="F72:G72"/>
    <mergeCell ref="J72:K72"/>
    <mergeCell ref="N72:O72"/>
    <mergeCell ref="B73:C73"/>
    <mergeCell ref="F73:G73"/>
    <mergeCell ref="J73:K73"/>
    <mergeCell ref="N73:O73"/>
    <mergeCell ref="B74:C74"/>
    <mergeCell ref="F74:G74"/>
    <mergeCell ref="J74:K74"/>
    <mergeCell ref="N74:O74"/>
    <mergeCell ref="B75:C75"/>
    <mergeCell ref="F75:G75"/>
    <mergeCell ref="J75:K75"/>
    <mergeCell ref="N75:O75"/>
    <mergeCell ref="B76:C76"/>
    <mergeCell ref="F76:G76"/>
    <mergeCell ref="J76:K76"/>
    <mergeCell ref="N76:O76"/>
    <mergeCell ref="B77:C77"/>
    <mergeCell ref="F77:G77"/>
    <mergeCell ref="J77:K77"/>
    <mergeCell ref="N77:O77"/>
    <mergeCell ref="B78:C78"/>
    <mergeCell ref="F78:G78"/>
    <mergeCell ref="J78:K78"/>
    <mergeCell ref="N78:O78"/>
    <mergeCell ref="B79:C79"/>
    <mergeCell ref="F79:G79"/>
    <mergeCell ref="J79:K79"/>
    <mergeCell ref="N79:O79"/>
    <mergeCell ref="B80:C80"/>
    <mergeCell ref="F80:G80"/>
    <mergeCell ref="J80:K80"/>
    <mergeCell ref="N80:O80"/>
    <mergeCell ref="B81:C81"/>
    <mergeCell ref="F81:G81"/>
    <mergeCell ref="J81:K81"/>
    <mergeCell ref="N81:O81"/>
    <mergeCell ref="B82:C82"/>
    <mergeCell ref="F82:G82"/>
    <mergeCell ref="J82:K82"/>
    <mergeCell ref="N82:O82"/>
    <mergeCell ref="B83:C83"/>
    <mergeCell ref="F83:G83"/>
    <mergeCell ref="J83:K83"/>
    <mergeCell ref="N83:O83"/>
    <mergeCell ref="B84:C84"/>
    <mergeCell ref="F84:G84"/>
    <mergeCell ref="J84:K84"/>
    <mergeCell ref="N84:O84"/>
    <mergeCell ref="B85:C85"/>
    <mergeCell ref="F85:G85"/>
    <mergeCell ref="J85:K85"/>
    <mergeCell ref="N85:O85"/>
    <mergeCell ref="B86:C86"/>
    <mergeCell ref="F86:G86"/>
    <mergeCell ref="J86:K86"/>
    <mergeCell ref="N86:O86"/>
    <mergeCell ref="B87:C87"/>
    <mergeCell ref="F87:G87"/>
    <mergeCell ref="J87:K87"/>
    <mergeCell ref="N87:O87"/>
    <mergeCell ref="B88:C88"/>
    <mergeCell ref="F88:G88"/>
    <mergeCell ref="J88:K88"/>
    <mergeCell ref="N88:O88"/>
    <mergeCell ref="B89:C89"/>
    <mergeCell ref="F89:G89"/>
    <mergeCell ref="J89:K89"/>
    <mergeCell ref="N89:O89"/>
    <mergeCell ref="B90:C90"/>
    <mergeCell ref="F90:G90"/>
    <mergeCell ref="J90:K90"/>
    <mergeCell ref="N90:O90"/>
    <mergeCell ref="B91:C91"/>
    <mergeCell ref="F91:G91"/>
    <mergeCell ref="J91:K91"/>
    <mergeCell ref="N91:O91"/>
    <mergeCell ref="B92:C92"/>
    <mergeCell ref="F92:G92"/>
    <mergeCell ref="J92:K92"/>
    <mergeCell ref="N92:O92"/>
    <mergeCell ref="B93:C93"/>
    <mergeCell ref="F93:G93"/>
    <mergeCell ref="J93:K93"/>
    <mergeCell ref="N93:O93"/>
    <mergeCell ref="B94:C94"/>
    <mergeCell ref="F94:G94"/>
    <mergeCell ref="J94:K94"/>
    <mergeCell ref="N94:O94"/>
    <mergeCell ref="B95:C95"/>
    <mergeCell ref="F95:G95"/>
    <mergeCell ref="J95:K95"/>
    <mergeCell ref="N95:O95"/>
    <mergeCell ref="B96:C96"/>
    <mergeCell ref="F96:G96"/>
    <mergeCell ref="J96:K96"/>
    <mergeCell ref="N96:O96"/>
    <mergeCell ref="B97:C97"/>
    <mergeCell ref="F97:G97"/>
    <mergeCell ref="J97:K97"/>
    <mergeCell ref="N97:O97"/>
    <mergeCell ref="B98:C98"/>
    <mergeCell ref="F98:G98"/>
    <mergeCell ref="J98:K98"/>
    <mergeCell ref="N98:O98"/>
    <mergeCell ref="B99:C99"/>
    <mergeCell ref="F99:G99"/>
    <mergeCell ref="J99:K99"/>
    <mergeCell ref="N99:O99"/>
    <mergeCell ref="B100:C100"/>
    <mergeCell ref="F100:G100"/>
    <mergeCell ref="J100:K100"/>
    <mergeCell ref="N100:O100"/>
    <mergeCell ref="B101:C101"/>
    <mergeCell ref="F101:G101"/>
    <mergeCell ref="J101:K101"/>
    <mergeCell ref="N101:O101"/>
    <mergeCell ref="B102:C102"/>
    <mergeCell ref="F102:G102"/>
    <mergeCell ref="J102:K102"/>
    <mergeCell ref="N102:O102"/>
    <mergeCell ref="B103:C103"/>
    <mergeCell ref="F103:G103"/>
    <mergeCell ref="J103:K103"/>
    <mergeCell ref="N103:O103"/>
    <mergeCell ref="A115:L1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X28"/>
  <sheetViews>
    <sheetView tabSelected="1" workbookViewId="0" topLeftCell="A1">
      <selection activeCell="R16" sqref="R16"/>
    </sheetView>
  </sheetViews>
  <sheetFormatPr defaultColWidth="9.140625" defaultRowHeight="12.75"/>
  <cols>
    <col min="1" max="16384" width="8.7109375" style="1" customWidth="1"/>
  </cols>
  <sheetData>
    <row r="3" spans="1:15" ht="12.75">
      <c r="A3" s="3"/>
      <c r="B3" s="3"/>
      <c r="C3" s="3"/>
      <c r="D3" s="49" t="s">
        <v>13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50" t="s">
        <v>14</v>
      </c>
      <c r="B5" s="50"/>
      <c r="C5" s="50"/>
      <c r="D5" s="51" t="s">
        <v>15</v>
      </c>
      <c r="E5" s="51"/>
      <c r="F5" s="51"/>
      <c r="G5" s="51" t="s">
        <v>16</v>
      </c>
      <c r="H5" s="51"/>
      <c r="I5" s="51"/>
      <c r="J5" s="51" t="s">
        <v>17</v>
      </c>
      <c r="K5" s="51"/>
      <c r="L5" s="51"/>
      <c r="M5" s="52" t="s">
        <v>18</v>
      </c>
      <c r="N5" s="53" t="s">
        <v>18</v>
      </c>
      <c r="O5" s="54" t="s">
        <v>18</v>
      </c>
    </row>
    <row r="6" spans="1:15" ht="12.75">
      <c r="A6" s="55" t="s">
        <v>19</v>
      </c>
      <c r="B6" s="56" t="s">
        <v>20</v>
      </c>
      <c r="C6" s="57" t="s">
        <v>21</v>
      </c>
      <c r="D6" s="55" t="s">
        <v>19</v>
      </c>
      <c r="E6" s="56" t="s">
        <v>20</v>
      </c>
      <c r="F6" s="58" t="s">
        <v>21</v>
      </c>
      <c r="G6" s="55" t="s">
        <v>19</v>
      </c>
      <c r="H6" s="56" t="s">
        <v>20</v>
      </c>
      <c r="I6" s="58" t="s">
        <v>21</v>
      </c>
      <c r="J6" s="55" t="s">
        <v>19</v>
      </c>
      <c r="K6" s="56" t="s">
        <v>20</v>
      </c>
      <c r="L6" s="58" t="s">
        <v>21</v>
      </c>
      <c r="M6" s="59" t="s">
        <v>22</v>
      </c>
      <c r="N6" s="60" t="s">
        <v>23</v>
      </c>
      <c r="O6" s="61" t="s">
        <v>24</v>
      </c>
    </row>
    <row r="7" spans="1:15" ht="12.75">
      <c r="A7" s="62">
        <f>+'APC 2017'!B103</f>
        <v>95</v>
      </c>
      <c r="B7" s="63">
        <f>+'APC 2017'!D103</f>
        <v>94</v>
      </c>
      <c r="C7" s="64">
        <f>+'APC 2017'!E103</f>
        <v>1</v>
      </c>
      <c r="D7" s="62">
        <f>+'APC 2017'!F103</f>
        <v>95</v>
      </c>
      <c r="E7" s="63">
        <f>+'APC 2017'!H103</f>
        <v>93</v>
      </c>
      <c r="F7" s="65">
        <f>+'APC 2017'!I103</f>
        <v>2</v>
      </c>
      <c r="G7" s="62">
        <f>+'APC 2017'!J103</f>
        <v>95</v>
      </c>
      <c r="H7" s="63">
        <v>95</v>
      </c>
      <c r="I7" s="65">
        <f>#N/A</f>
        <v>0</v>
      </c>
      <c r="J7" s="62">
        <v>95</v>
      </c>
      <c r="K7" s="63">
        <f>+'APC 2017'!L103</f>
        <v>95</v>
      </c>
      <c r="L7" s="65">
        <f>+'APC 2017'!M103</f>
        <v>0</v>
      </c>
      <c r="M7" s="66">
        <v>78</v>
      </c>
      <c r="N7" s="63">
        <f>M7/2</f>
        <v>39</v>
      </c>
      <c r="O7" s="65">
        <f>M7/12</f>
        <v>6.5</v>
      </c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11" spans="17:24" ht="12.75">
      <c r="Q11" s="67" t="s">
        <v>25</v>
      </c>
      <c r="R11" s="67"/>
      <c r="S11" s="67"/>
      <c r="T11" s="67"/>
      <c r="U11" s="67"/>
      <c r="V11" s="67"/>
      <c r="W11" s="67"/>
      <c r="X11" s="67"/>
    </row>
    <row r="12" spans="17:24" ht="12.75">
      <c r="Q12" s="3"/>
      <c r="R12" s="3"/>
      <c r="S12" s="3"/>
      <c r="T12" s="3"/>
      <c r="U12" s="3"/>
      <c r="V12" s="3"/>
      <c r="W12" s="3"/>
      <c r="X12" s="3"/>
    </row>
    <row r="13" spans="17:24" ht="12.75">
      <c r="Q13" s="68"/>
      <c r="R13" s="69"/>
      <c r="S13" s="70" t="s">
        <v>26</v>
      </c>
      <c r="T13" s="70"/>
      <c r="U13" s="70"/>
      <c r="V13" s="70"/>
      <c r="W13" s="70"/>
      <c r="X13" s="70"/>
    </row>
    <row r="14" spans="17:24" ht="12.75">
      <c r="Q14" s="71" t="s">
        <v>27</v>
      </c>
      <c r="R14" s="72" t="s">
        <v>28</v>
      </c>
      <c r="S14" s="73" t="s">
        <v>29</v>
      </c>
      <c r="T14" s="73"/>
      <c r="U14" s="74" t="s">
        <v>14</v>
      </c>
      <c r="V14" s="74"/>
      <c r="W14" s="75" t="s">
        <v>15</v>
      </c>
      <c r="X14" s="75"/>
    </row>
    <row r="15" spans="17:24" ht="12.75">
      <c r="Q15" s="76"/>
      <c r="R15" s="19" t="s">
        <v>30</v>
      </c>
      <c r="S15" s="77" t="s">
        <v>31</v>
      </c>
      <c r="T15" s="78" t="s">
        <v>32</v>
      </c>
      <c r="U15" s="78" t="s">
        <v>31</v>
      </c>
      <c r="V15" s="78" t="s">
        <v>32</v>
      </c>
      <c r="W15" s="78" t="s">
        <v>31</v>
      </c>
      <c r="X15" s="79" t="s">
        <v>32</v>
      </c>
    </row>
    <row r="16" spans="17:24" ht="12.75">
      <c r="Q16" s="80" t="s">
        <v>33</v>
      </c>
      <c r="R16" s="81">
        <f>(S16+T16+U16+V16+W16+X16)/6</f>
        <v>1.1037112010796222</v>
      </c>
      <c r="S16" s="82">
        <f>(((G7+J7)/2)/M7)</f>
        <v>1.2179487179487178</v>
      </c>
      <c r="T16" s="83">
        <f>(H7+K7)/(G7+J7)</f>
        <v>1</v>
      </c>
      <c r="U16" s="83">
        <f>A7/M7</f>
        <v>1.2179487179487178</v>
      </c>
      <c r="V16" s="83">
        <f>B7/A7</f>
        <v>0.9894736842105263</v>
      </c>
      <c r="W16" s="83">
        <f>D7/M7</f>
        <v>1.2179487179487178</v>
      </c>
      <c r="X16" s="84">
        <f>E7/D7</f>
        <v>0.9789473684210527</v>
      </c>
    </row>
    <row r="24" spans="2:5" ht="12.75">
      <c r="B24" s="3"/>
      <c r="C24" s="3"/>
      <c r="D24" s="3"/>
      <c r="E24" s="3"/>
    </row>
    <row r="25" spans="2:5" ht="12.75">
      <c r="B25" s="3"/>
      <c r="C25" s="3" t="s">
        <v>34</v>
      </c>
      <c r="D25" s="3"/>
      <c r="E25" s="3"/>
    </row>
    <row r="26" spans="2:5" ht="12.75">
      <c r="B26" s="3"/>
      <c r="C26" s="3" t="s">
        <v>35</v>
      </c>
      <c r="D26" s="3"/>
      <c r="E26" s="3"/>
    </row>
    <row r="27" spans="2:5" ht="12.75">
      <c r="B27" s="3"/>
      <c r="C27" s="3" t="s">
        <v>36</v>
      </c>
      <c r="D27" s="3"/>
      <c r="E27" s="3"/>
    </row>
    <row r="28" spans="2:5" ht="12.75">
      <c r="B28" s="3"/>
      <c r="C28" s="3"/>
      <c r="D28" s="3"/>
      <c r="E28" s="3"/>
    </row>
  </sheetData>
  <sheetProtection selectLockedCells="1" selectUnlockedCells="1"/>
  <mergeCells count="10">
    <mergeCell ref="D3:O3"/>
    <mergeCell ref="A5:C5"/>
    <mergeCell ref="D5:F5"/>
    <mergeCell ref="G5:I5"/>
    <mergeCell ref="J5:L5"/>
    <mergeCell ref="Q11:X11"/>
    <mergeCell ref="S13:X13"/>
    <mergeCell ref="S14:T14"/>
    <mergeCell ref="U14:V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 Valladares</cp:lastModifiedBy>
  <dcterms:modified xsi:type="dcterms:W3CDTF">2018-04-03T21:25:08Z</dcterms:modified>
  <cp:category/>
  <cp:version/>
  <cp:contentType/>
  <cp:contentStatus/>
</cp:coreProperties>
</file>